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3ABD6559-F699-44F8-9480-64D58A1CC443}" xr6:coauthVersionLast="47" xr6:coauthVersionMax="47" xr10:uidLastSave="{00000000-0000-0000-0000-000000000000}"/>
  <workbookProtection workbookAlgorithmName="SHA-512" workbookHashValue="b6KbkODzrCXX0Qlc6Uni+gOUKVdsh3tSJP8mZQkLb3Gq8QEiN3Cndai1yd/cbOHXIXbutikcdnL15YUpDkIrfg==" workbookSaltValue="ZguHwWjdV0O8hntBT0DmJA==" workbookSpinCount="100000" lockStructure="1"/>
  <bookViews>
    <workbookView xWindow="1560" yWindow="1560" windowWidth="11295" windowHeight="145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入力シート!$A$217</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7" i="7" l="1"/>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l="1"/>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<sst xmlns="http://schemas.openxmlformats.org/spreadsheetml/2006/main" count="269" uniqueCount="223">
  <si>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</si>
  <si>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</si>
  <si>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</si>
  <si>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</si>
  <si>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</si>
  <si>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</si>
  <si>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</si>
  <si>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</si>
  <si>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</si>
  <si>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</si>
  <si>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</si>
  <si>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</si>
  <si>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</si>
  <si>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</si>
  <si>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</si>
  <si>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</si>
  <si>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</si>
  <si>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</si>
  <si>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</si>
  <si>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</si>
  <si>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</si>
  <si>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</si>
  <si>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</si>
  <si>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</si>
  <si>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</si>
  <si>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</si>
  <si>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</si>
  <si>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</si>
  <si>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</si>
  <si>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</si>
  <si>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</si>
  <si>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</si>
  <si>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</si>
  <si>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</si>
  <si>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</si>
  <si>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</si>
  <si>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</si>
  <si>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</si>
  <si>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</si>
  <si>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</si>
  <si>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</si>
  <si>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</si>
  <si>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</si>
  <si>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</si>
  <si>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</si>
  <si>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</si>
  <si>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</si>
  <si>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</si>
  <si>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</si>
  <si>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</si>
  <si>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</si>
  <si>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</si>
  <si>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</si>
  <si>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</si>
  <si>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</si>
  <si>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</si>
  <si>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</si>
  <si>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</si>
  <si>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</si>
  <si>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</si>
  <si>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</si>
  <si>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</si>
  <si>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</si>
  <si>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</si>
  <si>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</si>
  <si>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</si>
  <si>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</si>
  <si>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</si>
  <si>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</si>
  <si>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</si>
  <si>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</si>
  <si>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</si>
  <si>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</si>
  <si>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</si>
  <si>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</si>
  <si>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</si>
  <si>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</si>
  <si>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</si>
  <si>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</si>
  <si>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</si>
  <si>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</si>
  <si>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</si>
  <si>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</si>
  <si>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</si>
  <si>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</si>
  <si>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</si>
  <si>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</si>
  <si>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</si>
  <si>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</si>
  <si>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</si>
  <si>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</si>
  <si>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</si>
  <si>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</si>
  <si>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</si>
  <si>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</si>
  <si>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</si>
  <si>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</si>
  <si>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</si>
  <si>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</si>
  <si>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</si>
  <si>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</si>
  <si>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</si>
  <si>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</si>
  <si>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</si>
  <si>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</si>
  <si>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</si>
  <si>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</si>
  <si>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</si>
  <si>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</si>
  <si>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</si>
  <si>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</si>
  <si>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</si>
  <si>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</si>
  <si>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</si>
  <si>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</si>
  <si>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</si>
  <si>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</si>
  <si>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</si>
  <si>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</si>
  <si>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</si>
  <si>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</si>
  <si>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</si>
  <si>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</si>
  <si>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</si>
  <si>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</si>
  <si>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</si>
  <si>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</si>
  <si>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</si>
  <si>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</si>
  <si>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</si>
  <si>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</si>
  <si>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</si>
  <si>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</si>
  <si>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</si>
  <si>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</si>
  <si>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</si>
  <si>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</si>
  <si>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</si>
  <si>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</si>
  <si>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</si>
  <si>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</si>
  <si>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</si>
  <si>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</si>
  <si>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</si>
  <si>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</si>
  <si>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</si>
  <si>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</si>
  <si>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</si>
  <si>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</si>
  <si>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</si>
  <si>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</si>
  <si>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</si>
  <si>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</si>
  <si>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</si>
  <si>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</si>
  <si>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</si>
  <si>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</si>
  <si>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</si>
  <si>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</si>
  <si>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</si>
  <si>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</si>
  <si>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</si>
  <si>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</si>
  <si>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</si>
  <si>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</si>
  <si>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</si>
  <si>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</si>
  <si>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</si>
  <si>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</si>
  <si>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</si>
  <si>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</si>
  <si>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</si>
  <si>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</si>
  <si>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</si>
  <si>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</si>
  <si>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</si>
  <si>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</si>
  <si>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</si>
  <si>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</si>
  <si>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</si>
  <si>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</si>
  <si>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</si>
  <si>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</si>
  <si>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</si>
  <si>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</si>
  <si>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</si>
  <si>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</si>
  <si>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</si>
  <si>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</si>
  <si>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</si>
  <si>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</si>
  <si>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</si>
  <si>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</si>
  <si>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</si>
  <si>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</si>
  <si>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</si>
  <si>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</si>
  <si>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</si>
  <si>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</si>
  <si>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</si>
  <si>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</si>
  <si>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</si>
  <si>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</si>
  <si>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</si>
  <si>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南三陸町 一般競争（指名競争）参加資格審査申請書【建設工事】</t>
    <rPh sb="0" eb="3">
      <t>ミナミサンリク</t>
    </rPh>
    <rPh sb="3" eb="4">
      <t>チョウ</t>
    </rPh>
    <phoneticPr fontId="4"/>
  </si>
  <si>
    <t xml:space="preserve">例)株式会社鈴木組　東北営業所
正式名称で入力してください。支店・営業所名は、１文字空けて入力してください。
</t>
    <rPh sb="10" eb="12">
      <t>トウホク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</si>
  <si>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 xml:space="preserve">例)カブシキガイシャスズキグミ　トウホクエイギョウショ
正式名称を全角カタカナで入力してください。支店・営業所名は、１文字空けて入力してください。
</t>
    <phoneticPr fontId="4"/>
  </si>
  <si>
    <t>04_南三陸町</t>
  </si>
  <si>
    <t>事業協同組合、企業組合、協業組合等で官公需適格組合証明を受けている場合は番号を入力してください。</t>
    <phoneticPr fontId="4"/>
  </si>
  <si>
    <r>
      <t xml:space="preserve">登録を希望する場合、希望、許可区分、総合評定値、年間平均完成工事高、B.契約する営業所の許可区分、技術職員数欄を入力してください。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6" eb="68">
      <t>キボウ</t>
    </rPh>
    <rPh sb="88" eb="89">
      <t>ラン</t>
    </rPh>
    <rPh sb="105" eb="107">
      <t>ネンカン</t>
    </rPh>
    <rPh sb="107" eb="109">
      <t>ヘイキン</t>
    </rPh>
    <rPh sb="131" eb="133">
      <t>ニュウリョク</t>
    </rPh>
    <phoneticPr fontId="4"/>
  </si>
  <si>
    <t>年間平均完成
工事高(千円)</t>
    <rPh sb="0" eb="2">
      <t>ネンカン</t>
    </rPh>
    <rPh sb="11" eb="13">
      <t>センエン</t>
    </rPh>
    <phoneticPr fontId="4"/>
  </si>
  <si>
    <t>技術職員数</t>
    <phoneticPr fontId="4"/>
  </si>
  <si>
    <t>一級</t>
  </si>
  <si>
    <t>(講習
受講)</t>
    <phoneticPr fontId="4"/>
  </si>
  <si>
    <t>監理
補佐</t>
    <phoneticPr fontId="4"/>
  </si>
  <si>
    <t>基幹</t>
  </si>
  <si>
    <t>二級</t>
  </si>
  <si>
    <t>その他</t>
  </si>
  <si>
    <t>例)2025/4/1、R7/4/1</t>
    <phoneticPr fontId="4"/>
  </si>
  <si>
    <t>例)2025/4/1</t>
    <phoneticPr fontId="4"/>
  </si>
  <si>
    <t>B.契約する営業所の
許可区分</t>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</si>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</sst>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47">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auto="1"/>
      </left>
      <right/>
      <top style="thin">
        <color indexed="64"/>
      </top>
      <bottom/>
      <diagonal/>
    </border>
    <border>
      <left style="hair">
        <color auto="1"/>
      </left>
      <right style="hair">
        <color auto="1"/>
      </right>
      <top style="thin">
        <color indexed="64"/>
      </top>
      <bottom/>
      <diagonal/>
    </border>
    <border>
      <left/>
      <right style="hair">
        <color indexed="64"/>
      </right>
      <top/>
      <bottom style="thin">
        <color auto="1"/>
      </bottom>
      <diagonal/>
    </border>
    <border>
      <left style="hair">
        <color auto="1"/>
      </left>
      <right/>
      <top/>
      <bottom style="thin">
        <color indexed="64"/>
      </bottom>
      <diagonal/>
    </border>
    <border>
      <left style="hair">
        <color auto="1"/>
      </left>
      <right style="hair">
        <color auto="1"/>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auto="1"/>
      </left>
      <right style="hair">
        <color auto="1"/>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92">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49" fontId="13" fillId="2" borderId="3" xfId="0" applyNumberFormat="1" applyFont="1" applyFill="1" applyBorder="1" applyAlignment="1" applyProtection="1">
      <alignment horizontal="left" vertical="center"/>
      <protection locked="0"/>
    </xf>
    <xf numFmtId="38" fontId="13" fillId="2" borderId="44" xfId="0" applyNumberFormat="1" applyFont="1" applyFill="1" applyBorder="1" applyAlignment="1" applyProtection="1">
      <alignment horizontal="right" vertical="center"/>
      <protection locked="0"/>
    </xf>
    <xf numFmtId="38" fontId="13" fillId="2" borderId="42" xfId="0" applyNumberFormat="1" applyFont="1" applyFill="1" applyBorder="1" applyAlignment="1" applyProtection="1">
      <alignment horizontal="right" vertical="center"/>
      <protection locked="0"/>
    </xf>
    <xf numFmtId="38" fontId="13" fillId="2" borderId="24"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49" fontId="13" fillId="2" borderId="7" xfId="0" applyNumberFormat="1" applyFont="1" applyFill="1" applyBorder="1" applyAlignment="1" applyProtection="1">
      <alignment horizontal="left" vertical="center"/>
      <protection locked="0"/>
    </xf>
    <xf numFmtId="38" fontId="13" fillId="2" borderId="45" xfId="0" applyNumberFormat="1" applyFont="1" applyFill="1" applyBorder="1" applyAlignment="1" applyProtection="1">
      <alignment horizontal="right" vertical="center"/>
      <protection locked="0"/>
    </xf>
    <xf numFmtId="38" fontId="13" fillId="2" borderId="40" xfId="0" applyNumberFormat="1" applyFont="1" applyFill="1" applyBorder="1" applyAlignment="1" applyProtection="1">
      <alignment horizontal="right" vertical="center"/>
      <protection locked="0"/>
    </xf>
    <xf numFmtId="38" fontId="13" fillId="2" borderId="41" xfId="0" applyNumberFormat="1" applyFont="1" applyFill="1" applyBorder="1" applyAlignment="1" applyProtection="1">
      <alignment horizontal="right" vertical="center"/>
      <protection locked="0"/>
    </xf>
    <xf numFmtId="38" fontId="13" fillId="2" borderId="10" xfId="0" applyNumberFormat="1" applyFont="1" applyFill="1" applyBorder="1" applyAlignment="1" applyProtection="1">
      <alignment horizontal="right" vertical="center"/>
      <protection locked="0"/>
    </xf>
    <xf numFmtId="38" fontId="13" fillId="2" borderId="31" xfId="0" applyNumberFormat="1" applyFont="1" applyFill="1" applyBorder="1" applyAlignment="1" applyProtection="1">
      <alignment horizontal="right" vertical="center"/>
      <protection locked="0"/>
    </xf>
    <xf numFmtId="38" fontId="13" fillId="2" borderId="32" xfId="0" applyNumberFormat="1" applyFont="1" applyFill="1" applyBorder="1" applyAlignment="1" applyProtection="1">
      <alignment horizontal="right" vertical="center"/>
      <protection locked="0"/>
    </xf>
    <xf numFmtId="38" fontId="13" fillId="2" borderId="7"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31" xfId="1" applyNumberFormat="1" applyFont="1" applyFill="1" applyBorder="1" applyAlignment="1" applyProtection="1">
      <alignment horizontal="center" vertical="center"/>
      <protection locked="0"/>
    </xf>
    <xf numFmtId="49" fontId="13" fillId="2" borderId="32" xfId="1" applyNumberFormat="1" applyFont="1" applyFill="1" applyBorder="1" applyAlignment="1" applyProtection="1">
      <alignment horizontal="center"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29" xfId="0" applyNumberFormat="1" applyFont="1" applyBorder="1" applyAlignment="1" applyProtection="1">
      <alignment horizontal="right" vertical="center"/>
    </xf>
    <xf numFmtId="38" fontId="3" fillId="0" borderId="30"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33" xfId="0" applyFont="1" applyBorder="1" applyAlignment="1" applyProtection="1">
      <alignment horizontal="left" vertical="center"/>
    </xf>
    <xf numFmtId="49" fontId="3" fillId="0" borderId="34" xfId="0" applyNumberFormat="1" applyFont="1" applyBorder="1" applyAlignment="1" applyProtection="1">
      <alignment horizontal="center" vertical="center"/>
    </xf>
    <xf numFmtId="49" fontId="3" fillId="0" borderId="33" xfId="0" applyNumberFormat="1" applyFont="1" applyBorder="1" applyAlignment="1" applyProtection="1">
      <alignment horizontal="center" vertical="center"/>
    </xf>
    <xf numFmtId="49" fontId="3" fillId="0" borderId="34" xfId="0" applyNumberFormat="1" applyFont="1" applyBorder="1" applyAlignment="1" applyProtection="1">
      <alignment horizontal="left" vertical="center" wrapText="1"/>
    </xf>
    <xf numFmtId="49" fontId="3" fillId="0" borderId="33" xfId="0" applyNumberFormat="1" applyFont="1" applyBorder="1" applyAlignment="1" applyProtection="1">
      <alignment horizontal="left" vertical="center" wrapText="1"/>
    </xf>
    <xf numFmtId="38" fontId="3" fillId="0" borderId="35" xfId="0" applyNumberFormat="1" applyFont="1" applyBorder="1" applyAlignment="1" applyProtection="1">
      <alignment horizontal="center" vertical="center" wrapText="1"/>
    </xf>
    <xf numFmtId="38" fontId="3" fillId="0" borderId="34" xfId="0" applyNumberFormat="1" applyFont="1" applyBorder="1" applyAlignment="1" applyProtection="1">
      <alignment horizontal="center" vertical="center" wrapText="1"/>
    </xf>
    <xf numFmtId="38" fontId="3" fillId="0" borderId="33" xfId="0" applyNumberFormat="1" applyFont="1" applyBorder="1" applyAlignment="1" applyProtection="1">
      <alignment horizontal="center" vertical="center" wrapText="1"/>
    </xf>
    <xf numFmtId="0" fontId="3" fillId="0" borderId="34" xfId="2" applyFont="1" applyBorder="1" applyAlignment="1" applyProtection="1">
      <alignment horizontal="left" vertical="center" wrapText="1"/>
    </xf>
    <xf numFmtId="0" fontId="3" fillId="0" borderId="13" xfId="2" applyFont="1" applyBorder="1" applyAlignment="1" applyProtection="1">
      <alignment horizontal="center" vertical="center" wrapText="1"/>
    </xf>
    <xf numFmtId="0" fontId="3" fillId="0" borderId="4"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20"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36" xfId="0" applyFont="1" applyBorder="1" applyAlignment="1" applyProtection="1">
      <alignment horizontal="left" vertical="center"/>
    </xf>
    <xf numFmtId="49" fontId="3" fillId="0" borderId="37" xfId="0" applyNumberFormat="1" applyFont="1" applyBorder="1" applyAlignment="1" applyProtection="1">
      <alignment horizontal="center" vertical="center"/>
    </xf>
    <xf numFmtId="49" fontId="3" fillId="0" borderId="36" xfId="0" applyNumberFormat="1" applyFont="1" applyBorder="1" applyAlignment="1" applyProtection="1">
      <alignment horizontal="center" vertical="center"/>
    </xf>
    <xf numFmtId="49" fontId="3" fillId="0" borderId="37" xfId="0" applyNumberFormat="1" applyFont="1" applyBorder="1" applyAlignment="1" applyProtection="1">
      <alignment horizontal="left" vertical="center" wrapText="1"/>
    </xf>
    <xf numFmtId="49" fontId="3" fillId="0" borderId="36" xfId="0" applyNumberFormat="1" applyFont="1" applyBorder="1" applyAlignment="1" applyProtection="1">
      <alignment horizontal="left" vertical="center" wrapText="1"/>
    </xf>
    <xf numFmtId="38" fontId="3" fillId="0" borderId="38" xfId="0" applyNumberFormat="1" applyFont="1" applyBorder="1" applyAlignment="1" applyProtection="1">
      <alignment horizontal="center" vertical="center" wrapText="1"/>
    </xf>
    <xf numFmtId="38" fontId="3" fillId="0" borderId="37" xfId="0" applyNumberFormat="1" applyFont="1" applyBorder="1" applyAlignment="1" applyProtection="1">
      <alignment horizontal="center" vertical="center" wrapText="1"/>
    </xf>
    <xf numFmtId="38" fontId="3" fillId="0" borderId="36" xfId="0" applyNumberFormat="1" applyFont="1" applyBorder="1" applyAlignment="1" applyProtection="1">
      <alignment horizontal="center" vertical="center" wrapText="1"/>
    </xf>
    <xf numFmtId="0" fontId="3" fillId="0" borderId="37" xfId="2" applyFont="1" applyBorder="1" applyAlignment="1" applyProtection="1">
      <alignment horizontal="left" vertical="center" wrapText="1"/>
    </xf>
    <xf numFmtId="0" fontId="3" fillId="0" borderId="15" xfId="2" applyFont="1" applyBorder="1" applyAlignment="1" applyProtection="1">
      <alignment horizontal="center" vertical="center" wrapText="1"/>
    </xf>
    <xf numFmtId="38" fontId="3" fillId="0" borderId="43" xfId="0" applyNumberFormat="1" applyFont="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43" xfId="2" applyFont="1" applyBorder="1" applyAlignment="1" applyProtection="1">
      <alignment horizontal="center" vertical="center" wrapText="1"/>
    </xf>
    <xf numFmtId="0" fontId="3" fillId="0" borderId="11" xfId="2" applyFont="1" applyBorder="1" applyAlignment="1" applyProtection="1">
      <alignment horizontal="center" vertical="center"/>
    </xf>
    <xf numFmtId="0" fontId="3" fillId="0" borderId="39" xfId="2" applyFont="1" applyBorder="1" applyAlignment="1" applyProtection="1">
      <alignment horizontal="center"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1" xfId="2" applyFont="1" applyBorder="1" applyProtection="1">
      <alignment vertical="center"/>
    </xf>
    <xf numFmtId="0" fontId="3" fillId="0" borderId="11" xfId="2" applyFont="1" applyBorder="1" applyProtection="1">
      <alignment vertical="center"/>
    </xf>
    <xf numFmtId="0" fontId="3" fillId="0" borderId="32" xfId="2" applyFont="1" applyBorder="1" applyProtection="1">
      <alignment vertical="center"/>
    </xf>
    <xf numFmtId="49" fontId="13" fillId="3" borderId="31" xfId="1" applyNumberFormat="1" applyFont="1" applyFill="1" applyBorder="1" applyAlignment="1" applyProtection="1">
      <alignment horizontal="left" vertical="center"/>
    </xf>
    <xf numFmtId="49" fontId="13" fillId="3" borderId="32" xfId="1" applyNumberFormat="1" applyFont="1" applyFill="1" applyBorder="1" applyAlignment="1" applyProtection="1">
      <alignment horizontal="left" vertical="center"/>
    </xf>
    <xf numFmtId="38" fontId="13" fillId="3" borderId="31" xfId="1" applyNumberFormat="1" applyFont="1" applyFill="1" applyBorder="1" applyProtection="1">
      <alignment vertical="center"/>
    </xf>
    <xf numFmtId="49" fontId="13" fillId="3" borderId="31" xfId="0" applyNumberFormat="1" applyFont="1" applyFill="1" applyBorder="1" applyProtection="1">
      <alignment vertical="center"/>
    </xf>
    <xf numFmtId="38" fontId="13" fillId="3" borderId="46" xfId="0" applyNumberFormat="1" applyFont="1" applyFill="1" applyBorder="1" applyProtection="1">
      <alignment vertical="center"/>
    </xf>
    <xf numFmtId="49" fontId="13" fillId="3" borderId="39" xfId="0" applyNumberFormat="1" applyFont="1" applyFill="1" applyBorder="1" applyProtection="1">
      <alignmen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40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EEAAFC"/>
      <color rgb="FF000000"/>
      <color rgb="FFFF0000"/>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9"/>
  <sheetViews>
    <sheetView showGridLines="0" tabSelected="1" topLeftCell="B1" zoomScaleNormal="100" zoomScaleSheetLayoutView="96" zoomScalePageLayoutView="96" workbookViewId="0">
      <selection activeCell="B1" sqref="B1"/>
    </sheetView>
  </sheetViews>
  <sheetFormatPr defaultRowHeight="13.5" x14ac:dyDescent="0.15"/>
  <cols>
    <col min="1" max="1" width="10.375" style="79" hidden="1" customWidth="1"/>
    <col min="2" max="3" width="1.625" style="79" customWidth="1"/>
    <col min="4" max="5" width="5.625" style="79" customWidth="1"/>
    <col min="6" max="6" width="6.625" style="79" customWidth="1"/>
    <col min="7" max="7" width="6.125" style="79" customWidth="1"/>
    <col min="8" max="8" width="2.625" style="79" customWidth="1"/>
    <col min="9" max="9" width="1.625" style="79" customWidth="1"/>
    <col min="10" max="10" width="8.125" style="79" customWidth="1"/>
    <col min="11" max="11" width="4.125" style="79" customWidth="1"/>
    <col min="12" max="12" width="1.625" style="79" customWidth="1"/>
    <col min="13" max="13" width="9.5" style="79" customWidth="1"/>
    <col min="14" max="14" width="4.75" style="79" customWidth="1"/>
    <col min="15" max="15" width="7.125" style="79" customWidth="1"/>
    <col min="16" max="16" width="13.625" style="79" customWidth="1"/>
    <col min="17" max="17" width="7" style="79" customWidth="1"/>
    <col min="18" max="18" width="10.625" style="79" customWidth="1"/>
    <col min="19" max="19" width="11.625" style="79" customWidth="1"/>
    <col min="20" max="25" width="7.625" style="79" customWidth="1"/>
    <col min="26" max="26" width="2.625" style="79" customWidth="1"/>
    <col min="27" max="27" width="3.625" style="79" customWidth="1"/>
    <col min="28" max="16384" width="9" style="79"/>
  </cols>
  <sheetData>
    <row r="1" spans="1:27" ht="30" customHeight="1" x14ac:dyDescent="0.15">
      <c r="A1" s="289" t="s">
        <v>207</v>
      </c>
      <c r="B1" s="77"/>
      <c r="C1" s="78" t="s">
        <v>204</v>
      </c>
      <c r="D1" s="78"/>
      <c r="Q1" s="80"/>
      <c r="R1" s="80"/>
      <c r="T1" s="81"/>
      <c r="U1" s="81"/>
      <c r="V1" s="81"/>
      <c r="W1" s="288" t="s">
        <v>221</v>
      </c>
      <c r="X1" s="82"/>
      <c r="Y1" s="82"/>
      <c r="Z1" s="82"/>
      <c r="AA1" s="80"/>
    </row>
    <row r="2" spans="1:27" ht="15" hidden="1" customHeight="1" x14ac:dyDescent="0.15">
      <c r="A2" s="289" t="s">
        <v>67</v>
      </c>
      <c r="B2" s="77"/>
      <c r="C2" s="83"/>
      <c r="D2" s="83"/>
      <c r="AA2" s="80"/>
    </row>
    <row r="3" spans="1:27" ht="30" customHeight="1" x14ac:dyDescent="0.15">
      <c r="A3" s="290" t="s">
        <v>222</v>
      </c>
      <c r="B3" s="84"/>
      <c r="C3" s="79" t="s">
        <v>160</v>
      </c>
      <c r="AA3" s="80"/>
    </row>
    <row r="4" spans="1:27" ht="5.25" customHeight="1" x14ac:dyDescent="0.15">
      <c r="A4" s="84"/>
      <c r="B4" s="84"/>
      <c r="C4" s="85"/>
      <c r="D4" s="86"/>
      <c r="E4" s="86"/>
      <c r="F4" s="86"/>
      <c r="G4" s="86"/>
      <c r="H4" s="86"/>
      <c r="I4" s="86"/>
      <c r="J4" s="86"/>
      <c r="K4" s="86"/>
      <c r="L4" s="86"/>
      <c r="M4" s="86"/>
      <c r="N4" s="86"/>
      <c r="O4" s="86"/>
      <c r="P4" s="86"/>
      <c r="Q4" s="86"/>
      <c r="R4" s="86"/>
      <c r="S4" s="86"/>
      <c r="T4" s="86"/>
      <c r="U4" s="86"/>
      <c r="V4" s="86"/>
      <c r="W4" s="86"/>
      <c r="X4" s="86"/>
      <c r="Y4" s="86"/>
      <c r="Z4" s="87"/>
    </row>
    <row r="5" spans="1:27" ht="15" customHeight="1" x14ac:dyDescent="0.15">
      <c r="A5" s="84"/>
      <c r="B5" s="88"/>
      <c r="C5" s="89" t="s">
        <v>203</v>
      </c>
      <c r="D5" s="90"/>
      <c r="E5" s="90"/>
      <c r="F5" s="90"/>
      <c r="G5" s="90"/>
      <c r="H5" s="90"/>
      <c r="I5" s="90"/>
      <c r="J5" s="90"/>
      <c r="K5" s="90"/>
      <c r="L5" s="90"/>
      <c r="M5" s="90"/>
      <c r="N5" s="90"/>
      <c r="O5" s="90"/>
      <c r="P5" s="90"/>
      <c r="Q5" s="90"/>
      <c r="R5" s="90"/>
      <c r="S5" s="90"/>
      <c r="T5" s="90"/>
      <c r="U5" s="90"/>
      <c r="V5" s="90"/>
      <c r="W5" s="90"/>
      <c r="X5" s="90"/>
      <c r="Y5" s="90"/>
      <c r="Z5" s="91"/>
    </row>
    <row r="6" spans="1:27" ht="15" customHeight="1" x14ac:dyDescent="0.15">
      <c r="A6" s="84"/>
      <c r="B6" s="84"/>
      <c r="C6" s="89" t="s">
        <v>13</v>
      </c>
      <c r="D6" s="90"/>
      <c r="E6" s="90"/>
      <c r="F6" s="90"/>
      <c r="G6" s="90"/>
      <c r="H6" s="90"/>
      <c r="I6" s="90"/>
      <c r="J6" s="90"/>
      <c r="K6" s="90"/>
      <c r="L6" s="90"/>
      <c r="M6" s="90"/>
      <c r="N6" s="90"/>
      <c r="O6" s="90"/>
      <c r="P6" s="90"/>
      <c r="Q6" s="90"/>
      <c r="R6" s="90"/>
      <c r="S6" s="90"/>
      <c r="T6" s="90"/>
      <c r="U6" s="90"/>
      <c r="V6" s="90"/>
      <c r="W6" s="90"/>
      <c r="X6" s="90"/>
      <c r="Y6" s="90"/>
      <c r="Z6" s="91"/>
    </row>
    <row r="7" spans="1:27" ht="15" customHeight="1" x14ac:dyDescent="0.15">
      <c r="A7" s="84"/>
      <c r="B7" s="84"/>
      <c r="C7" s="89" t="s">
        <v>14</v>
      </c>
      <c r="D7" s="90"/>
      <c r="E7" s="90"/>
      <c r="F7" s="90"/>
      <c r="G7" s="90"/>
      <c r="H7" s="90"/>
      <c r="I7" s="90"/>
      <c r="J7" s="90"/>
      <c r="K7" s="90"/>
      <c r="L7" s="90"/>
      <c r="M7" s="90"/>
      <c r="N7" s="90"/>
      <c r="O7" s="90"/>
      <c r="P7" s="90"/>
      <c r="Q7" s="90"/>
      <c r="R7" s="90"/>
      <c r="S7" s="90"/>
      <c r="T7" s="90"/>
      <c r="U7" s="90"/>
      <c r="V7" s="90"/>
      <c r="W7" s="90"/>
      <c r="X7" s="90"/>
      <c r="Y7" s="90"/>
      <c r="Z7" s="91"/>
    </row>
    <row r="8" spans="1:27" ht="15" hidden="1" customHeight="1" x14ac:dyDescent="0.15">
      <c r="A8" s="84"/>
      <c r="B8" s="84"/>
      <c r="C8" s="89"/>
      <c r="D8" s="90"/>
      <c r="E8" s="90"/>
      <c r="F8" s="90"/>
      <c r="G8" s="90"/>
      <c r="H8" s="90"/>
      <c r="I8" s="90"/>
      <c r="J8" s="90"/>
      <c r="K8" s="90"/>
      <c r="L8" s="90"/>
      <c r="M8" s="90"/>
      <c r="N8" s="90"/>
      <c r="O8" s="90"/>
      <c r="P8" s="90"/>
      <c r="Q8" s="90"/>
      <c r="R8" s="90"/>
      <c r="S8" s="90"/>
      <c r="T8" s="90"/>
      <c r="U8" s="90"/>
      <c r="V8" s="90"/>
      <c r="W8" s="90"/>
      <c r="X8" s="90"/>
      <c r="Y8" s="90"/>
      <c r="Z8" s="91"/>
    </row>
    <row r="9" spans="1:27" ht="5.25" customHeight="1" x14ac:dyDescent="0.15">
      <c r="A9" s="84"/>
      <c r="B9" s="84"/>
      <c r="C9" s="92"/>
      <c r="D9" s="93"/>
      <c r="E9" s="93"/>
      <c r="F9" s="93"/>
      <c r="G9" s="93"/>
      <c r="H9" s="93"/>
      <c r="I9" s="93"/>
      <c r="J9" s="93"/>
      <c r="K9" s="93"/>
      <c r="L9" s="93"/>
      <c r="M9" s="93"/>
      <c r="N9" s="93"/>
      <c r="O9" s="93"/>
      <c r="P9" s="93"/>
      <c r="Q9" s="93"/>
      <c r="R9" s="93"/>
      <c r="S9" s="93"/>
      <c r="T9" s="93"/>
      <c r="U9" s="93"/>
      <c r="V9" s="93"/>
      <c r="W9" s="93"/>
      <c r="X9" s="93"/>
      <c r="Y9" s="93"/>
      <c r="Z9" s="94"/>
    </row>
    <row r="10" spans="1:27" ht="30" customHeight="1" x14ac:dyDescent="0.15">
      <c r="A10" s="84"/>
      <c r="B10" s="84"/>
    </row>
    <row r="11" spans="1:27" ht="15" hidden="1" customHeight="1" x14ac:dyDescent="0.15">
      <c r="A11" s="84"/>
      <c r="B11" s="84"/>
    </row>
    <row r="12" spans="1:27" ht="15" hidden="1" customHeight="1" x14ac:dyDescent="0.15">
      <c r="A12" s="84"/>
      <c r="B12" s="84"/>
    </row>
    <row r="13" spans="1:27" ht="20.100000000000001" customHeight="1" x14ac:dyDescent="0.15">
      <c r="A13" s="84"/>
      <c r="B13" s="84"/>
      <c r="C13" s="95" t="s">
        <v>167</v>
      </c>
      <c r="D13" s="96"/>
      <c r="E13" s="96"/>
      <c r="F13" s="96"/>
      <c r="G13" s="96"/>
      <c r="H13" s="97"/>
    </row>
    <row r="14" spans="1:27" ht="15" customHeight="1" x14ac:dyDescent="0.15">
      <c r="A14" s="84"/>
      <c r="B14" s="84"/>
      <c r="C14" s="98"/>
      <c r="D14" s="99"/>
      <c r="E14" s="99"/>
      <c r="F14" s="99"/>
      <c r="G14" s="99"/>
      <c r="H14" s="99"/>
      <c r="I14" s="100"/>
      <c r="J14" s="100"/>
      <c r="K14" s="100"/>
      <c r="L14" s="100"/>
      <c r="M14" s="100"/>
      <c r="N14" s="100"/>
      <c r="O14" s="100"/>
      <c r="P14" s="100"/>
      <c r="Q14" s="100"/>
      <c r="R14" s="100"/>
      <c r="S14" s="100"/>
      <c r="T14" s="100"/>
      <c r="U14" s="100"/>
      <c r="V14" s="100"/>
      <c r="W14" s="100"/>
      <c r="X14" s="100"/>
      <c r="Y14" s="100"/>
      <c r="Z14" s="101"/>
    </row>
    <row r="15" spans="1:27" ht="15.75" hidden="1" customHeight="1" x14ac:dyDescent="0.15">
      <c r="A15" s="84"/>
      <c r="B15" s="84"/>
      <c r="C15" s="102"/>
      <c r="D15" s="103"/>
      <c r="E15" s="104"/>
      <c r="F15" s="104"/>
      <c r="G15" s="104"/>
      <c r="H15" s="104"/>
      <c r="I15" s="105"/>
      <c r="J15" s="106"/>
      <c r="K15" s="106"/>
      <c r="L15" s="106"/>
      <c r="M15" s="106"/>
      <c r="N15" s="106"/>
      <c r="O15" s="106"/>
      <c r="P15" s="106"/>
      <c r="Q15" s="106"/>
      <c r="R15" s="106"/>
      <c r="S15" s="106"/>
      <c r="T15" s="106"/>
      <c r="U15" s="106"/>
      <c r="V15" s="106"/>
      <c r="W15" s="106"/>
      <c r="X15" s="106"/>
      <c r="Y15" s="106"/>
      <c r="Z15" s="107"/>
    </row>
    <row r="16" spans="1:27" ht="15.75" hidden="1" customHeight="1" x14ac:dyDescent="0.15">
      <c r="A16" s="84"/>
      <c r="B16" s="84"/>
      <c r="C16" s="102"/>
      <c r="D16" s="103"/>
      <c r="E16" s="108"/>
      <c r="F16" s="108"/>
      <c r="G16" s="108"/>
      <c r="H16" s="108"/>
      <c r="I16" s="105"/>
      <c r="J16" s="109"/>
      <c r="K16" s="109"/>
      <c r="L16" s="109"/>
      <c r="M16" s="109"/>
      <c r="N16" s="109"/>
      <c r="O16" s="109"/>
      <c r="P16" s="109"/>
      <c r="Q16" s="109"/>
      <c r="R16" s="109"/>
      <c r="S16" s="109"/>
      <c r="T16" s="109"/>
      <c r="U16" s="109"/>
      <c r="V16" s="109"/>
      <c r="W16" s="109"/>
      <c r="X16" s="109"/>
      <c r="Y16" s="109"/>
      <c r="Z16" s="107"/>
    </row>
    <row r="17" spans="1:26" ht="15.75" hidden="1" customHeight="1" x14ac:dyDescent="0.15">
      <c r="A17" s="84"/>
      <c r="B17" s="84"/>
      <c r="C17" s="102"/>
      <c r="D17" s="103"/>
      <c r="E17" s="108"/>
      <c r="F17" s="108"/>
      <c r="G17" s="108"/>
      <c r="H17" s="108"/>
      <c r="I17" s="105"/>
      <c r="J17" s="109"/>
      <c r="K17" s="109"/>
      <c r="L17" s="109"/>
      <c r="M17" s="109"/>
      <c r="N17" s="109"/>
      <c r="O17" s="109"/>
      <c r="P17" s="109"/>
      <c r="Q17" s="109"/>
      <c r="R17" s="109"/>
      <c r="S17" s="109"/>
      <c r="T17" s="109"/>
      <c r="U17" s="109"/>
      <c r="V17" s="109"/>
      <c r="W17" s="109"/>
      <c r="X17" s="109"/>
      <c r="Y17" s="109"/>
      <c r="Z17" s="107"/>
    </row>
    <row r="18" spans="1:26" ht="15.75" hidden="1" customHeight="1" x14ac:dyDescent="0.15">
      <c r="A18" s="84"/>
      <c r="B18" s="84"/>
      <c r="C18" s="102"/>
      <c r="D18" s="103"/>
      <c r="E18" s="108"/>
      <c r="F18" s="108"/>
      <c r="G18" s="108"/>
      <c r="H18" s="108"/>
      <c r="I18" s="105"/>
      <c r="J18" s="109"/>
      <c r="K18" s="109"/>
      <c r="L18" s="109"/>
      <c r="M18" s="109"/>
      <c r="N18" s="109"/>
      <c r="O18" s="109"/>
      <c r="P18" s="109"/>
      <c r="Q18" s="109"/>
      <c r="R18" s="109"/>
      <c r="S18" s="109"/>
      <c r="T18" s="109"/>
      <c r="U18" s="109"/>
      <c r="V18" s="109"/>
      <c r="W18" s="109"/>
      <c r="X18" s="109"/>
      <c r="Y18" s="109"/>
      <c r="Z18" s="107"/>
    </row>
    <row r="19" spans="1:26" ht="15.75" hidden="1" customHeight="1" x14ac:dyDescent="0.15">
      <c r="A19" s="84"/>
      <c r="B19" s="84"/>
      <c r="C19" s="102"/>
      <c r="D19" s="103"/>
      <c r="E19" s="108"/>
      <c r="F19" s="108"/>
      <c r="G19" s="108"/>
      <c r="H19" s="108"/>
      <c r="I19" s="105"/>
      <c r="J19" s="109"/>
      <c r="K19" s="109"/>
      <c r="L19" s="109"/>
      <c r="M19" s="109"/>
      <c r="N19" s="109"/>
      <c r="O19" s="109"/>
      <c r="P19" s="109"/>
      <c r="Q19" s="109"/>
      <c r="R19" s="109"/>
      <c r="S19" s="109"/>
      <c r="T19" s="109"/>
      <c r="U19" s="109"/>
      <c r="V19" s="109"/>
      <c r="W19" s="109"/>
      <c r="X19" s="109"/>
      <c r="Y19" s="109"/>
      <c r="Z19" s="107"/>
    </row>
    <row r="20" spans="1:26" ht="20.100000000000001" customHeight="1" x14ac:dyDescent="0.15">
      <c r="A20" s="84">
        <f>IFERROR(IF(TRIM($I20)="",1001,0),3)</f>
        <v>1001</v>
      </c>
      <c r="B20" s="84"/>
      <c r="C20" s="102"/>
      <c r="D20" s="103">
        <v>1</v>
      </c>
      <c r="E20" s="79" t="s">
        <v>0</v>
      </c>
      <c r="I20" s="71"/>
      <c r="J20" s="72"/>
      <c r="K20" s="72"/>
      <c r="L20" s="72"/>
      <c r="M20" s="72"/>
      <c r="N20" s="108"/>
      <c r="O20" s="108"/>
      <c r="P20" s="108"/>
      <c r="Q20" s="108"/>
      <c r="R20" s="108"/>
      <c r="S20" s="108"/>
      <c r="T20" s="108"/>
      <c r="U20" s="108"/>
      <c r="V20" s="108"/>
      <c r="W20" s="108"/>
      <c r="X20" s="108"/>
      <c r="Y20" s="108"/>
      <c r="Z20" s="107"/>
    </row>
    <row r="21" spans="1:26" ht="20.100000000000001" customHeight="1" x14ac:dyDescent="0.15">
      <c r="A21" s="84"/>
      <c r="B21" s="84"/>
      <c r="C21" s="102"/>
      <c r="D21" s="103"/>
      <c r="E21" s="108"/>
      <c r="F21" s="108"/>
      <c r="G21" s="108"/>
      <c r="H21" s="108"/>
      <c r="I21" s="105"/>
      <c r="J21" s="110" t="s">
        <v>199</v>
      </c>
      <c r="K21" s="109"/>
      <c r="L21" s="109"/>
      <c r="M21" s="109"/>
      <c r="N21" s="109"/>
      <c r="O21" s="109"/>
      <c r="P21" s="109"/>
      <c r="Q21" s="109"/>
      <c r="R21" s="109"/>
      <c r="S21" s="109"/>
      <c r="T21" s="109"/>
      <c r="U21" s="109"/>
      <c r="V21" s="109"/>
      <c r="W21" s="109"/>
      <c r="X21" s="109"/>
      <c r="Y21" s="109"/>
      <c r="Z21" s="107"/>
    </row>
    <row r="22" spans="1:26" ht="20.100000000000001" customHeight="1" x14ac:dyDescent="0.15">
      <c r="A22" s="84">
        <f>IFERROR(IF(AND(TRIM($I22)&lt;&gt;"", OR(ISERROR(FIND("@"&amp;LEFT($I22,3)&amp;"@", 都道府県3))=FALSE, ISERROR(FIND("@"&amp;LEFT($I22,4)&amp;"@",都道府県4))=FALSE))=FALSE,1001,0),3)</f>
        <v>1001</v>
      </c>
      <c r="B22" s="84"/>
      <c r="C22" s="102"/>
      <c r="D22" s="103">
        <v>2</v>
      </c>
      <c r="E22" s="79" t="s">
        <v>125</v>
      </c>
      <c r="I22" s="68"/>
      <c r="J22" s="68"/>
      <c r="K22" s="68"/>
      <c r="L22" s="68"/>
      <c r="M22" s="68"/>
      <c r="N22" s="68"/>
      <c r="O22" s="68"/>
      <c r="P22" s="68"/>
      <c r="Q22" s="69"/>
      <c r="R22" s="68"/>
      <c r="S22" s="68"/>
      <c r="T22" s="68"/>
      <c r="U22" s="68"/>
      <c r="V22" s="68"/>
      <c r="W22" s="68"/>
      <c r="X22" s="68"/>
      <c r="Y22" s="68"/>
      <c r="Z22" s="107"/>
    </row>
    <row r="23" spans="1:26" ht="20.100000000000001" customHeight="1" x14ac:dyDescent="0.15">
      <c r="A23" s="84"/>
      <c r="B23" s="84"/>
      <c r="C23" s="102"/>
      <c r="D23" s="103"/>
      <c r="E23" s="108"/>
      <c r="F23" s="108"/>
      <c r="G23" s="108"/>
      <c r="H23" s="108"/>
      <c r="I23" s="105"/>
      <c r="J23" s="110" t="s">
        <v>9</v>
      </c>
      <c r="K23" s="109"/>
      <c r="L23" s="109"/>
      <c r="M23" s="109"/>
      <c r="N23" s="109"/>
      <c r="O23" s="109"/>
      <c r="P23" s="109"/>
      <c r="Q23" s="109"/>
      <c r="R23" s="109"/>
      <c r="S23" s="109"/>
      <c r="T23" s="109"/>
      <c r="U23" s="109"/>
      <c r="V23" s="109"/>
      <c r="W23" s="109"/>
      <c r="X23" s="109"/>
      <c r="Y23" s="109"/>
      <c r="Z23" s="107"/>
    </row>
    <row r="24" spans="1:26" ht="20.100000000000001" customHeight="1" x14ac:dyDescent="0.15">
      <c r="A24" s="84">
        <f>IFERROR(IF(TRIM($I24)="",1001,0),3)</f>
        <v>1001</v>
      </c>
      <c r="B24" s="84"/>
      <c r="C24" s="102"/>
      <c r="D24" s="103">
        <v>3</v>
      </c>
      <c r="E24" s="79" t="s">
        <v>168</v>
      </c>
      <c r="I24" s="30"/>
      <c r="J24" s="30"/>
      <c r="K24" s="30"/>
      <c r="L24" s="30"/>
      <c r="M24" s="30"/>
      <c r="N24" s="30"/>
      <c r="O24" s="30"/>
      <c r="P24" s="30"/>
      <c r="Q24" s="70"/>
      <c r="R24" s="30"/>
      <c r="S24" s="30"/>
      <c r="T24" s="30"/>
      <c r="U24" s="30"/>
      <c r="V24" s="30"/>
      <c r="W24" s="30"/>
      <c r="X24" s="30"/>
      <c r="Y24" s="30"/>
      <c r="Z24" s="107"/>
    </row>
    <row r="25" spans="1:26" ht="20.100000000000001" customHeight="1" x14ac:dyDescent="0.15">
      <c r="A25" s="84"/>
      <c r="B25" s="84"/>
      <c r="C25" s="111"/>
      <c r="D25" s="108"/>
      <c r="E25" s="108"/>
      <c r="F25" s="108"/>
      <c r="G25" s="108"/>
      <c r="H25" s="108"/>
      <c r="I25" s="105"/>
      <c r="J25" s="110" t="s">
        <v>189</v>
      </c>
      <c r="K25" s="109"/>
      <c r="L25" s="109"/>
      <c r="M25" s="109"/>
      <c r="N25" s="109"/>
      <c r="O25" s="109"/>
      <c r="P25" s="109"/>
      <c r="Q25" s="109"/>
      <c r="R25" s="109"/>
      <c r="S25" s="109"/>
      <c r="T25" s="109"/>
      <c r="U25" s="109"/>
      <c r="V25" s="109"/>
      <c r="W25" s="109"/>
      <c r="X25" s="109"/>
      <c r="Y25" s="109"/>
      <c r="Z25" s="107"/>
    </row>
    <row r="26" spans="1:26" ht="20.100000000000001" customHeight="1" x14ac:dyDescent="0.15">
      <c r="A26" s="84">
        <f>IFERROR(IF(TRIM($I26)="",1001,0),3)</f>
        <v>1001</v>
      </c>
      <c r="B26" s="84"/>
      <c r="C26" s="102"/>
      <c r="D26" s="103">
        <v>4</v>
      </c>
      <c r="E26" s="79" t="s">
        <v>1</v>
      </c>
      <c r="I26" s="30"/>
      <c r="J26" s="30"/>
      <c r="K26" s="30"/>
      <c r="L26" s="30"/>
      <c r="M26" s="30"/>
      <c r="N26" s="30"/>
      <c r="O26" s="30"/>
      <c r="P26" s="30"/>
      <c r="Q26" s="70"/>
      <c r="R26" s="30"/>
      <c r="S26" s="30"/>
      <c r="T26" s="30"/>
      <c r="U26" s="30"/>
      <c r="V26" s="30"/>
      <c r="W26" s="30"/>
      <c r="X26" s="30"/>
      <c r="Y26" s="30"/>
      <c r="Z26" s="107"/>
    </row>
    <row r="27" spans="1:26" ht="20.100000000000001" customHeight="1" x14ac:dyDescent="0.15">
      <c r="A27" s="84"/>
      <c r="B27" s="84"/>
      <c r="C27" s="111"/>
      <c r="D27" s="108"/>
      <c r="E27" s="108"/>
      <c r="F27" s="108"/>
      <c r="G27" s="108"/>
      <c r="H27" s="108"/>
      <c r="I27" s="105"/>
      <c r="J27" s="110" t="s">
        <v>190</v>
      </c>
      <c r="K27" s="109"/>
      <c r="L27" s="109"/>
      <c r="M27" s="109"/>
      <c r="N27" s="109"/>
      <c r="O27" s="109"/>
      <c r="P27" s="109"/>
      <c r="Q27" s="112"/>
      <c r="R27" s="109"/>
      <c r="S27" s="109"/>
      <c r="T27" s="109"/>
      <c r="U27" s="109"/>
      <c r="V27" s="109"/>
      <c r="W27" s="109"/>
      <c r="X27" s="109"/>
      <c r="Y27" s="109"/>
      <c r="Z27" s="113"/>
    </row>
    <row r="28" spans="1:26" ht="20.100000000000001" customHeight="1" x14ac:dyDescent="0.15">
      <c r="A28" s="84">
        <f>IFERROR(IF(TRIM($I28)="",1001,0),3)</f>
        <v>1001</v>
      </c>
      <c r="B28" s="84"/>
      <c r="C28" s="102"/>
      <c r="D28" s="103">
        <v>5</v>
      </c>
      <c r="E28" s="79" t="s">
        <v>10</v>
      </c>
      <c r="I28" s="30"/>
      <c r="J28" s="30"/>
      <c r="K28" s="30"/>
      <c r="L28" s="30"/>
      <c r="M28" s="30"/>
      <c r="N28" s="30"/>
      <c r="O28" s="30"/>
      <c r="P28" s="30"/>
      <c r="Q28" s="30"/>
      <c r="R28" s="30"/>
      <c r="S28" s="30"/>
      <c r="T28" s="30"/>
      <c r="U28" s="30"/>
      <c r="V28" s="30"/>
      <c r="W28" s="30"/>
      <c r="X28" s="30"/>
      <c r="Y28" s="30"/>
      <c r="Z28" s="107"/>
    </row>
    <row r="29" spans="1:26" ht="20.100000000000001" customHeight="1" x14ac:dyDescent="0.15">
      <c r="A29" s="84"/>
      <c r="B29" s="84"/>
      <c r="C29" s="111"/>
      <c r="D29" s="108"/>
      <c r="E29" s="108"/>
      <c r="F29" s="108"/>
      <c r="G29" s="108"/>
      <c r="H29" s="108"/>
      <c r="I29" s="105"/>
      <c r="J29" s="110" t="s">
        <v>182</v>
      </c>
      <c r="K29" s="109"/>
      <c r="L29" s="109"/>
      <c r="M29" s="109"/>
      <c r="N29" s="109"/>
      <c r="O29" s="109"/>
      <c r="P29" s="109"/>
      <c r="Q29" s="109"/>
      <c r="R29" s="109"/>
      <c r="S29" s="109"/>
      <c r="T29" s="109"/>
      <c r="U29" s="109"/>
      <c r="V29" s="109"/>
      <c r="W29" s="109"/>
      <c r="X29" s="109"/>
      <c r="Y29" s="109"/>
      <c r="Z29" s="113"/>
    </row>
    <row r="30" spans="1:26" ht="20.100000000000001" customHeight="1" x14ac:dyDescent="0.15">
      <c r="A30" s="84">
        <f>IFERROR(IF(OR(TRIM($I30)="", NOT(OR(IFERROR(SEARCH(" ",$I30),0)&gt;0, IFERROR(SEARCH("　",$I30),0)&gt;0))),1001,0),3)</f>
        <v>1001</v>
      </c>
      <c r="B30" s="84"/>
      <c r="C30" s="102"/>
      <c r="D30" s="103">
        <v>6</v>
      </c>
      <c r="E30" s="79" t="s">
        <v>169</v>
      </c>
      <c r="I30" s="30"/>
      <c r="J30" s="30"/>
      <c r="K30" s="30"/>
      <c r="L30" s="30"/>
      <c r="M30" s="30"/>
      <c r="N30" s="30"/>
      <c r="O30" s="30"/>
      <c r="P30" s="30"/>
      <c r="Q30" s="30"/>
      <c r="R30" s="30"/>
      <c r="S30" s="30"/>
      <c r="T30" s="30"/>
      <c r="U30" s="30"/>
      <c r="V30" s="30"/>
      <c r="W30" s="30"/>
      <c r="X30" s="30"/>
      <c r="Y30" s="30"/>
      <c r="Z30" s="107"/>
    </row>
    <row r="31" spans="1:26" ht="20.100000000000001" customHeight="1" x14ac:dyDescent="0.15">
      <c r="A31" s="84"/>
      <c r="B31" s="84"/>
      <c r="C31" s="111"/>
      <c r="D31" s="108"/>
      <c r="E31" s="108"/>
      <c r="F31" s="108"/>
      <c r="G31" s="108"/>
      <c r="H31" s="108"/>
      <c r="I31" s="114"/>
      <c r="J31" s="110" t="s">
        <v>165</v>
      </c>
      <c r="K31" s="110"/>
      <c r="L31" s="110"/>
      <c r="M31" s="110"/>
      <c r="N31" s="110"/>
      <c r="O31" s="110"/>
      <c r="P31" s="110"/>
      <c r="Q31" s="110"/>
      <c r="R31" s="110"/>
      <c r="S31" s="110"/>
      <c r="T31" s="110"/>
      <c r="U31" s="110"/>
      <c r="V31" s="110"/>
      <c r="W31" s="110"/>
      <c r="X31" s="110"/>
      <c r="Y31" s="110"/>
      <c r="Z31" s="113"/>
    </row>
    <row r="32" spans="1:26" ht="20.100000000000001" customHeight="1" x14ac:dyDescent="0.15">
      <c r="A32" s="84">
        <f>IFERROR(IF(OR(TRIM($I32)="", NOT(OR(IFERROR(SEARCH(" ",$I32),0)&gt;0, IFERROR(SEARCH("　",$I32),0)&gt;0))),1001,0),3)</f>
        <v>1001</v>
      </c>
      <c r="B32" s="84"/>
      <c r="C32" s="102"/>
      <c r="D32" s="103">
        <v>7</v>
      </c>
      <c r="E32" s="79" t="s">
        <v>2</v>
      </c>
      <c r="I32" s="30"/>
      <c r="J32" s="30"/>
      <c r="K32" s="30"/>
      <c r="L32" s="30"/>
      <c r="M32" s="30"/>
      <c r="N32" s="30"/>
      <c r="O32" s="30"/>
      <c r="P32" s="30"/>
      <c r="Q32" s="30"/>
      <c r="R32" s="30"/>
      <c r="S32" s="30"/>
      <c r="T32" s="30"/>
      <c r="U32" s="30"/>
      <c r="V32" s="30"/>
      <c r="W32" s="30"/>
      <c r="X32" s="30"/>
      <c r="Y32" s="30"/>
      <c r="Z32" s="107"/>
    </row>
    <row r="33" spans="1:27" ht="20.100000000000001" customHeight="1" x14ac:dyDescent="0.15">
      <c r="A33" s="84"/>
      <c r="B33" s="84"/>
      <c r="C33" s="111"/>
      <c r="D33" s="108"/>
      <c r="E33" s="108"/>
      <c r="F33" s="108"/>
      <c r="G33" s="108"/>
      <c r="H33" s="108"/>
      <c r="I33" s="114"/>
      <c r="J33" s="110" t="s">
        <v>5</v>
      </c>
      <c r="K33" s="110"/>
      <c r="L33" s="110"/>
      <c r="M33" s="110"/>
      <c r="N33" s="110"/>
      <c r="O33" s="110"/>
      <c r="P33" s="110"/>
      <c r="Q33" s="110"/>
      <c r="R33" s="110"/>
      <c r="S33" s="110"/>
      <c r="T33" s="110"/>
      <c r="U33" s="110"/>
      <c r="V33" s="110"/>
      <c r="W33" s="110"/>
      <c r="X33" s="110"/>
      <c r="Y33" s="110"/>
      <c r="Z33" s="107"/>
    </row>
    <row r="34" spans="1:27" ht="20.100000000000001" customHeight="1" x14ac:dyDescent="0.15">
      <c r="A34" s="84">
        <f>IFERROR(IF(NOT(AND(TRIM($I34)&lt;&gt;"",ISNUMBER(VALUE(SUBSTITUTE($I34,"-",""))), IFERROR(SEARCH("-",$I34),0)&gt;0)),1001,0),3)</f>
        <v>1001</v>
      </c>
      <c r="B34" s="84"/>
      <c r="C34" s="102"/>
      <c r="D34" s="103">
        <v>8</v>
      </c>
      <c r="E34" s="79" t="s">
        <v>3</v>
      </c>
      <c r="I34" s="30"/>
      <c r="J34" s="30"/>
      <c r="K34" s="30"/>
      <c r="L34" s="30"/>
      <c r="M34" s="30"/>
      <c r="O34" s="115" t="s">
        <v>118</v>
      </c>
      <c r="P34" s="1"/>
      <c r="Q34" s="79" t="s">
        <v>119</v>
      </c>
      <c r="Y34" s="109"/>
      <c r="Z34" s="107"/>
    </row>
    <row r="35" spans="1:27" ht="20.100000000000001" customHeight="1" x14ac:dyDescent="0.15">
      <c r="A35" s="84"/>
      <c r="B35" s="84"/>
      <c r="C35" s="111"/>
      <c r="D35" s="108"/>
      <c r="E35" s="108"/>
      <c r="F35" s="108"/>
      <c r="G35" s="108"/>
      <c r="H35" s="108"/>
      <c r="I35" s="105"/>
      <c r="J35" s="110" t="s">
        <v>166</v>
      </c>
      <c r="K35" s="109"/>
      <c r="L35" s="109"/>
      <c r="M35" s="109"/>
      <c r="N35" s="109"/>
      <c r="O35" s="109"/>
      <c r="P35" s="109"/>
      <c r="Q35" s="109"/>
      <c r="R35" s="109"/>
      <c r="S35" s="109"/>
      <c r="T35" s="109"/>
      <c r="U35" s="109"/>
      <c r="V35" s="109"/>
      <c r="W35" s="109"/>
      <c r="X35" s="109"/>
      <c r="Y35" s="109"/>
      <c r="Z35" s="107"/>
    </row>
    <row r="36" spans="1:27" ht="20.100000000000001" customHeight="1" x14ac:dyDescent="0.15">
      <c r="A36" s="84">
        <f>IFERROR(IF(AND(TRIM($I36)&lt;&gt;"", NOT(AND(ISNUMBER(VALUE(SUBSTITUTE($I36,"-",""))), IFERROR(SEARCH("-",$I36),0)&gt;0))),1001,0),3)</f>
        <v>0</v>
      </c>
      <c r="B36" s="84"/>
      <c r="C36" s="102"/>
      <c r="D36" s="103">
        <v>9</v>
      </c>
      <c r="E36" s="79" t="s">
        <v>4</v>
      </c>
      <c r="I36" s="30"/>
      <c r="J36" s="30"/>
      <c r="K36" s="30"/>
      <c r="L36" s="30"/>
      <c r="M36" s="30"/>
      <c r="N36" s="109"/>
      <c r="O36" s="109"/>
      <c r="P36" s="109"/>
      <c r="Q36" s="109"/>
      <c r="R36" s="109"/>
      <c r="S36" s="109"/>
      <c r="T36" s="109"/>
      <c r="U36" s="109"/>
      <c r="V36" s="109"/>
      <c r="W36" s="109"/>
      <c r="X36" s="109"/>
      <c r="Y36" s="109"/>
      <c r="Z36" s="107"/>
    </row>
    <row r="37" spans="1:27" ht="20.100000000000001" customHeight="1" x14ac:dyDescent="0.15">
      <c r="A37" s="84"/>
      <c r="B37" s="84"/>
      <c r="C37" s="111"/>
      <c r="D37" s="108"/>
      <c r="E37" s="108"/>
      <c r="F37" s="108"/>
      <c r="G37" s="108"/>
      <c r="H37" s="108"/>
      <c r="I37" s="105"/>
      <c r="J37" s="110" t="s">
        <v>166</v>
      </c>
      <c r="K37" s="109"/>
      <c r="L37" s="109"/>
      <c r="M37" s="109"/>
      <c r="N37" s="109"/>
      <c r="O37" s="109"/>
      <c r="P37" s="109"/>
      <c r="Q37" s="109"/>
      <c r="R37" s="109"/>
      <c r="S37" s="109"/>
      <c r="T37" s="109"/>
      <c r="U37" s="109"/>
      <c r="V37" s="109"/>
      <c r="W37" s="109"/>
      <c r="X37" s="109"/>
      <c r="Y37" s="109"/>
      <c r="Z37" s="107"/>
    </row>
    <row r="38" spans="1:27" ht="20.100000000000001" customHeight="1" x14ac:dyDescent="0.15">
      <c r="A38" s="84">
        <f>IFERROR(IF(AND(TRIM($I38)&lt;&gt;"", NOT(IFERROR(SEARCH("@",$I38),0)&gt;0)),1001,0),3)</f>
        <v>0</v>
      </c>
      <c r="B38" s="84"/>
      <c r="C38" s="111"/>
      <c r="D38" s="103">
        <v>10</v>
      </c>
      <c r="E38" s="79" t="s">
        <v>126</v>
      </c>
      <c r="I38" s="30"/>
      <c r="J38" s="30"/>
      <c r="K38" s="30"/>
      <c r="L38" s="30"/>
      <c r="M38" s="30"/>
      <c r="N38" s="30"/>
      <c r="O38" s="30"/>
      <c r="P38" s="30"/>
      <c r="Q38" s="75"/>
      <c r="R38" s="30"/>
      <c r="S38" s="30"/>
      <c r="T38" s="30"/>
      <c r="U38" s="30"/>
      <c r="V38" s="30"/>
      <c r="W38" s="30"/>
      <c r="X38" s="30"/>
      <c r="Y38" s="30"/>
      <c r="Z38" s="107"/>
    </row>
    <row r="39" spans="1:27" ht="20.100000000000001" customHeight="1" x14ac:dyDescent="0.15">
      <c r="A39" s="84"/>
      <c r="B39" s="84"/>
      <c r="C39" s="111"/>
      <c r="D39" s="103"/>
      <c r="I39" s="105"/>
      <c r="J39" s="116" t="s">
        <v>197</v>
      </c>
      <c r="K39" s="117"/>
      <c r="L39" s="110"/>
      <c r="M39" s="110"/>
      <c r="N39" s="110"/>
      <c r="O39" s="110"/>
      <c r="P39" s="110"/>
      <c r="Q39" s="118"/>
      <c r="R39" s="110"/>
      <c r="S39" s="110"/>
      <c r="T39" s="110"/>
      <c r="U39" s="110"/>
      <c r="V39" s="110"/>
      <c r="W39" s="110"/>
      <c r="X39" s="110"/>
      <c r="Y39" s="110"/>
      <c r="Z39" s="108"/>
      <c r="AA39" s="119"/>
    </row>
    <row r="40" spans="1:27" ht="20.100000000000001" customHeight="1" x14ac:dyDescent="0.15">
      <c r="A40" s="84">
        <f>IFERROR(IF(AND($I40&lt;&gt;"一致する", $I40&lt;&gt;"一致しない"),1001,0),3)</f>
        <v>0</v>
      </c>
      <c r="B40" s="84"/>
      <c r="C40" s="102"/>
      <c r="D40" s="103">
        <v>11</v>
      </c>
      <c r="E40" s="79" t="s">
        <v>68</v>
      </c>
      <c r="I40" s="30" t="s">
        <v>73</v>
      </c>
      <c r="J40" s="30"/>
      <c r="K40" s="30"/>
      <c r="L40" s="30"/>
      <c r="M40" s="30"/>
      <c r="N40" s="108"/>
      <c r="O40" s="108"/>
      <c r="P40" s="108"/>
      <c r="Q40" s="108"/>
      <c r="R40" s="108"/>
      <c r="S40" s="108"/>
      <c r="T40" s="108"/>
      <c r="U40" s="108"/>
      <c r="V40" s="108"/>
      <c r="W40" s="108"/>
      <c r="X40" s="108"/>
      <c r="Y40" s="108"/>
      <c r="Z40" s="107"/>
      <c r="AA40" s="108"/>
    </row>
    <row r="41" spans="1:27" ht="20.100000000000001" customHeight="1" x14ac:dyDescent="0.15">
      <c r="A41" s="84"/>
      <c r="B41" s="84"/>
      <c r="C41" s="111"/>
      <c r="D41" s="108"/>
      <c r="E41" s="108"/>
      <c r="F41" s="108"/>
      <c r="G41" s="108"/>
      <c r="H41" s="108"/>
      <c r="I41" s="114"/>
      <c r="J41" s="120" t="s">
        <v>184</v>
      </c>
      <c r="K41" s="110"/>
      <c r="L41" s="110"/>
      <c r="M41" s="110"/>
      <c r="N41" s="110"/>
      <c r="O41" s="110"/>
      <c r="P41" s="110"/>
      <c r="Q41" s="110"/>
      <c r="R41" s="110"/>
      <c r="S41" s="110"/>
      <c r="T41" s="110"/>
      <c r="U41" s="110"/>
      <c r="V41" s="110"/>
      <c r="W41" s="110"/>
      <c r="X41" s="110"/>
      <c r="Y41" s="110"/>
      <c r="Z41" s="121"/>
      <c r="AA41" s="108"/>
    </row>
    <row r="42" spans="1:27" ht="20.100000000000001" customHeight="1" x14ac:dyDescent="0.15">
      <c r="A42" s="84"/>
      <c r="B42" s="84"/>
      <c r="C42" s="122"/>
      <c r="D42" s="123"/>
      <c r="E42" s="123"/>
      <c r="F42" s="123"/>
      <c r="G42" s="123"/>
      <c r="H42" s="123"/>
      <c r="I42" s="124"/>
      <c r="J42" s="124"/>
      <c r="K42" s="125"/>
      <c r="L42" s="124"/>
      <c r="M42" s="124"/>
      <c r="N42" s="124"/>
      <c r="O42" s="124"/>
      <c r="P42" s="124"/>
      <c r="Q42" s="124"/>
      <c r="R42" s="124"/>
      <c r="S42" s="124"/>
      <c r="T42" s="124"/>
      <c r="U42" s="124"/>
      <c r="V42" s="124"/>
      <c r="W42" s="124"/>
      <c r="X42" s="124"/>
      <c r="Y42" s="124"/>
      <c r="Z42" s="126"/>
    </row>
    <row r="43" spans="1:27" ht="15" customHeight="1" x14ac:dyDescent="0.15">
      <c r="A43" s="84"/>
      <c r="B43" s="84"/>
      <c r="C43" s="108"/>
      <c r="D43" s="108"/>
      <c r="E43" s="108"/>
      <c r="F43" s="108"/>
      <c r="G43" s="108"/>
      <c r="H43" s="108"/>
      <c r="I43" s="127"/>
      <c r="J43" s="128"/>
      <c r="K43" s="128"/>
      <c r="L43" s="128"/>
      <c r="M43" s="128"/>
      <c r="N43" s="128"/>
      <c r="O43" s="128"/>
      <c r="P43" s="128"/>
      <c r="Q43" s="128"/>
      <c r="R43" s="128"/>
      <c r="S43" s="128"/>
      <c r="T43" s="128"/>
      <c r="U43" s="128"/>
      <c r="V43" s="128"/>
      <c r="W43" s="128"/>
      <c r="X43" s="128"/>
      <c r="Y43" s="128"/>
      <c r="Z43" s="108"/>
    </row>
    <row r="44" spans="1:27" ht="15.75" hidden="1" customHeight="1" x14ac:dyDescent="0.15">
      <c r="A44" s="84"/>
      <c r="B44" s="84"/>
      <c r="C44" s="108"/>
      <c r="D44" s="108"/>
      <c r="E44" s="108"/>
      <c r="F44" s="108"/>
      <c r="G44" s="108"/>
      <c r="H44" s="108"/>
      <c r="I44" s="128"/>
      <c r="J44" s="108"/>
      <c r="K44" s="108"/>
      <c r="L44" s="108"/>
      <c r="M44" s="108"/>
      <c r="N44" s="108"/>
      <c r="O44" s="108"/>
      <c r="P44" s="108"/>
      <c r="Q44" s="108"/>
      <c r="R44" s="108"/>
      <c r="S44" s="108"/>
      <c r="T44" s="108"/>
      <c r="U44" s="108"/>
      <c r="V44" s="108"/>
      <c r="W44" s="108"/>
      <c r="X44" s="108"/>
      <c r="Y44" s="108"/>
      <c r="Z44" s="108"/>
    </row>
    <row r="45" spans="1:27" ht="15.75" hidden="1" customHeight="1" x14ac:dyDescent="0.15">
      <c r="A45" s="84"/>
      <c r="B45" s="84"/>
      <c r="C45" s="108"/>
      <c r="D45" s="108"/>
      <c r="E45" s="108"/>
      <c r="F45" s="108"/>
      <c r="G45" s="108"/>
      <c r="H45" s="108"/>
      <c r="I45" s="128"/>
      <c r="J45" s="108"/>
      <c r="K45" s="108"/>
      <c r="L45" s="108"/>
      <c r="M45" s="108"/>
      <c r="N45" s="108"/>
      <c r="O45" s="108"/>
      <c r="P45" s="108"/>
      <c r="Q45" s="108"/>
      <c r="R45" s="108"/>
      <c r="S45" s="108"/>
      <c r="T45" s="108"/>
      <c r="U45" s="108"/>
      <c r="V45" s="108"/>
      <c r="W45" s="108"/>
      <c r="X45" s="108"/>
      <c r="Y45" s="108"/>
      <c r="Z45" s="108"/>
    </row>
    <row r="46" spans="1:27" ht="15.75" hidden="1" customHeight="1" x14ac:dyDescent="0.15">
      <c r="A46" s="84"/>
      <c r="B46" s="84"/>
      <c r="C46" s="108"/>
      <c r="D46" s="108"/>
      <c r="E46" s="108"/>
      <c r="F46" s="108"/>
      <c r="G46" s="108"/>
      <c r="H46" s="108"/>
      <c r="I46" s="128"/>
      <c r="J46" s="108"/>
      <c r="K46" s="108"/>
      <c r="L46" s="108"/>
      <c r="M46" s="108"/>
      <c r="N46" s="108"/>
      <c r="O46" s="108"/>
      <c r="P46" s="108"/>
      <c r="Q46" s="108"/>
      <c r="R46" s="108"/>
      <c r="S46" s="108"/>
      <c r="T46" s="108"/>
      <c r="U46" s="108"/>
      <c r="V46" s="108"/>
      <c r="W46" s="108"/>
      <c r="X46" s="108"/>
      <c r="Y46" s="108"/>
      <c r="Z46" s="108"/>
    </row>
    <row r="47" spans="1:27" ht="15.75" hidden="1" customHeight="1" x14ac:dyDescent="0.15">
      <c r="A47" s="84"/>
      <c r="B47" s="84"/>
      <c r="C47" s="108"/>
      <c r="D47" s="108"/>
      <c r="E47" s="108"/>
      <c r="F47" s="108"/>
      <c r="G47" s="108"/>
      <c r="H47" s="108"/>
      <c r="I47" s="128"/>
      <c r="J47" s="108"/>
      <c r="K47" s="108"/>
      <c r="L47" s="108"/>
      <c r="M47" s="108"/>
      <c r="N47" s="108"/>
      <c r="O47" s="108"/>
      <c r="P47" s="108"/>
      <c r="Q47" s="108"/>
      <c r="R47" s="108"/>
      <c r="S47" s="108"/>
      <c r="T47" s="108"/>
      <c r="U47" s="108"/>
      <c r="V47" s="108"/>
      <c r="W47" s="108"/>
      <c r="X47" s="108"/>
      <c r="Y47" s="108"/>
      <c r="Z47" s="108"/>
    </row>
    <row r="48" spans="1:27" ht="15.75" hidden="1" customHeight="1" x14ac:dyDescent="0.15">
      <c r="A48" s="84"/>
      <c r="B48" s="84"/>
      <c r="C48" s="108"/>
      <c r="D48" s="108"/>
      <c r="E48" s="108"/>
      <c r="F48" s="108"/>
      <c r="G48" s="108"/>
      <c r="H48" s="108"/>
      <c r="I48" s="128"/>
      <c r="J48" s="108"/>
      <c r="K48" s="108"/>
      <c r="L48" s="108"/>
      <c r="M48" s="108"/>
      <c r="N48" s="108"/>
      <c r="O48" s="108"/>
      <c r="P48" s="108"/>
      <c r="Q48" s="108"/>
      <c r="R48" s="108"/>
      <c r="S48" s="108"/>
      <c r="T48" s="108"/>
      <c r="U48" s="108"/>
      <c r="V48" s="108"/>
      <c r="W48" s="108"/>
      <c r="X48" s="108"/>
      <c r="Y48" s="108"/>
      <c r="Z48" s="108"/>
    </row>
    <row r="49" spans="1:26" ht="15.75" hidden="1" customHeight="1" x14ac:dyDescent="0.15">
      <c r="A49" s="84"/>
      <c r="B49" s="84"/>
      <c r="C49" s="108"/>
      <c r="D49" s="108"/>
      <c r="E49" s="108"/>
      <c r="F49" s="108"/>
      <c r="G49" s="108"/>
      <c r="H49" s="108"/>
      <c r="I49" s="128"/>
      <c r="J49" s="108"/>
      <c r="K49" s="108"/>
      <c r="L49" s="108"/>
      <c r="M49" s="108"/>
      <c r="N49" s="108"/>
      <c r="O49" s="108"/>
      <c r="P49" s="108"/>
      <c r="Q49" s="108"/>
      <c r="R49" s="108"/>
      <c r="S49" s="108"/>
      <c r="T49" s="108"/>
      <c r="U49" s="108"/>
      <c r="V49" s="108"/>
      <c r="W49" s="108"/>
      <c r="X49" s="108"/>
      <c r="Y49" s="108"/>
      <c r="Z49" s="108"/>
    </row>
    <row r="50" spans="1:26" ht="15.75" hidden="1" customHeight="1" x14ac:dyDescent="0.15">
      <c r="A50" s="84"/>
      <c r="B50" s="84"/>
      <c r="C50" s="108"/>
      <c r="D50" s="108"/>
      <c r="E50" s="108"/>
      <c r="F50" s="108"/>
      <c r="G50" s="108"/>
      <c r="H50" s="108"/>
      <c r="I50" s="128"/>
      <c r="J50" s="108"/>
      <c r="K50" s="108"/>
      <c r="L50" s="108"/>
      <c r="M50" s="108"/>
      <c r="N50" s="108"/>
      <c r="O50" s="108"/>
      <c r="P50" s="108"/>
      <c r="Q50" s="108"/>
      <c r="R50" s="108"/>
      <c r="S50" s="108"/>
      <c r="T50" s="108"/>
      <c r="U50" s="108"/>
      <c r="V50" s="108"/>
      <c r="W50" s="108"/>
      <c r="X50" s="108"/>
      <c r="Y50" s="108"/>
      <c r="Z50" s="108"/>
    </row>
    <row r="51" spans="1:26" ht="15.75" hidden="1" customHeight="1" x14ac:dyDescent="0.15">
      <c r="A51" s="84"/>
      <c r="B51" s="84"/>
      <c r="C51" s="108"/>
      <c r="D51" s="108"/>
      <c r="E51" s="108"/>
      <c r="F51" s="108"/>
      <c r="G51" s="108"/>
      <c r="H51" s="108"/>
      <c r="I51" s="128"/>
      <c r="J51" s="108"/>
      <c r="K51" s="108"/>
      <c r="L51" s="108"/>
      <c r="M51" s="108"/>
      <c r="N51" s="108"/>
      <c r="O51" s="108"/>
      <c r="P51" s="108"/>
      <c r="Q51" s="108"/>
      <c r="R51" s="108"/>
      <c r="S51" s="108"/>
      <c r="T51" s="108"/>
      <c r="U51" s="108"/>
      <c r="V51" s="108"/>
      <c r="W51" s="108"/>
      <c r="X51" s="108"/>
      <c r="Y51" s="108"/>
      <c r="Z51" s="108"/>
    </row>
    <row r="52" spans="1:26" ht="15.75" hidden="1" customHeight="1" x14ac:dyDescent="0.15">
      <c r="A52" s="84"/>
      <c r="B52" s="84"/>
      <c r="C52" s="108"/>
      <c r="D52" s="108"/>
      <c r="E52" s="108"/>
      <c r="F52" s="108"/>
      <c r="G52" s="108"/>
      <c r="H52" s="108"/>
      <c r="I52" s="128"/>
      <c r="J52" s="108"/>
      <c r="K52" s="108"/>
      <c r="L52" s="108"/>
      <c r="M52" s="108"/>
      <c r="N52" s="108"/>
      <c r="O52" s="108"/>
      <c r="P52" s="108"/>
      <c r="Q52" s="108"/>
      <c r="R52" s="108"/>
      <c r="S52" s="108"/>
      <c r="T52" s="108"/>
      <c r="U52" s="108"/>
      <c r="V52" s="108"/>
      <c r="W52" s="108"/>
      <c r="X52" s="108"/>
      <c r="Y52" s="108"/>
      <c r="Z52" s="108"/>
    </row>
    <row r="53" spans="1:26" ht="15.75" hidden="1" customHeight="1" x14ac:dyDescent="0.15">
      <c r="A53" s="84"/>
      <c r="B53" s="84"/>
      <c r="C53" s="108"/>
      <c r="D53" s="108"/>
      <c r="E53" s="108"/>
      <c r="F53" s="108"/>
      <c r="G53" s="108"/>
      <c r="H53" s="108"/>
      <c r="I53" s="128"/>
      <c r="J53" s="108"/>
      <c r="K53" s="108"/>
      <c r="L53" s="108"/>
      <c r="M53" s="108"/>
      <c r="N53" s="108"/>
      <c r="O53" s="108"/>
      <c r="P53" s="108"/>
      <c r="Q53" s="108"/>
      <c r="R53" s="108"/>
      <c r="S53" s="108"/>
      <c r="T53" s="108"/>
      <c r="U53" s="108"/>
      <c r="V53" s="108"/>
      <c r="W53" s="108"/>
      <c r="X53" s="108"/>
      <c r="Y53" s="108"/>
      <c r="Z53" s="108"/>
    </row>
    <row r="54" spans="1:26" ht="15.75" hidden="1" customHeight="1" x14ac:dyDescent="0.15">
      <c r="A54" s="84"/>
      <c r="B54" s="84"/>
      <c r="C54" s="108"/>
      <c r="D54" s="108"/>
      <c r="E54" s="108"/>
      <c r="F54" s="108"/>
      <c r="G54" s="108"/>
      <c r="H54" s="108"/>
      <c r="I54" s="128"/>
      <c r="J54" s="108"/>
      <c r="K54" s="108"/>
      <c r="L54" s="108"/>
      <c r="M54" s="108"/>
      <c r="N54" s="108"/>
      <c r="O54" s="108"/>
      <c r="P54" s="108"/>
      <c r="Q54" s="108"/>
      <c r="R54" s="108"/>
      <c r="S54" s="108"/>
      <c r="T54" s="108"/>
      <c r="U54" s="108"/>
      <c r="V54" s="108"/>
      <c r="W54" s="108"/>
      <c r="X54" s="108"/>
      <c r="Y54" s="108"/>
      <c r="Z54" s="108"/>
    </row>
    <row r="55" spans="1:26" ht="15.75" hidden="1" customHeight="1" x14ac:dyDescent="0.15">
      <c r="A55" s="84"/>
      <c r="B55" s="84"/>
      <c r="C55" s="108"/>
      <c r="D55" s="108"/>
      <c r="E55" s="108"/>
      <c r="F55" s="108"/>
      <c r="G55" s="108"/>
      <c r="H55" s="108"/>
      <c r="I55" s="128"/>
      <c r="J55" s="108"/>
      <c r="K55" s="108"/>
      <c r="L55" s="108"/>
      <c r="M55" s="108"/>
      <c r="N55" s="108"/>
      <c r="O55" s="108"/>
      <c r="P55" s="108"/>
      <c r="Q55" s="108"/>
      <c r="R55" s="108"/>
      <c r="S55" s="108"/>
      <c r="T55" s="108"/>
      <c r="U55" s="108"/>
      <c r="V55" s="108"/>
      <c r="W55" s="108"/>
      <c r="X55" s="108"/>
      <c r="Y55" s="108"/>
      <c r="Z55" s="108"/>
    </row>
    <row r="56" spans="1:26" ht="15.75" hidden="1" customHeight="1" x14ac:dyDescent="0.15">
      <c r="A56" s="84"/>
      <c r="B56" s="84"/>
      <c r="C56" s="108"/>
      <c r="D56" s="108"/>
      <c r="E56" s="108"/>
      <c r="F56" s="108"/>
      <c r="G56" s="108"/>
      <c r="H56" s="108"/>
      <c r="I56" s="128"/>
      <c r="J56" s="108"/>
      <c r="K56" s="108"/>
      <c r="L56" s="108"/>
      <c r="M56" s="108"/>
      <c r="N56" s="108"/>
      <c r="O56" s="108"/>
      <c r="P56" s="108"/>
      <c r="Q56" s="108"/>
      <c r="R56" s="108"/>
      <c r="S56" s="108"/>
      <c r="T56" s="108"/>
      <c r="U56" s="108"/>
      <c r="V56" s="108"/>
      <c r="W56" s="108"/>
      <c r="X56" s="108"/>
      <c r="Y56" s="108"/>
      <c r="Z56" s="108"/>
    </row>
    <row r="57" spans="1:26" ht="15.75" hidden="1" customHeight="1" x14ac:dyDescent="0.15">
      <c r="A57" s="84"/>
      <c r="B57" s="84"/>
      <c r="C57" s="108"/>
      <c r="D57" s="108"/>
      <c r="E57" s="108"/>
      <c r="F57" s="108"/>
      <c r="G57" s="108"/>
      <c r="H57" s="108"/>
      <c r="I57" s="128"/>
      <c r="J57" s="108"/>
      <c r="K57" s="108"/>
      <c r="L57" s="108"/>
      <c r="M57" s="108"/>
      <c r="N57" s="108"/>
      <c r="O57" s="108"/>
      <c r="P57" s="108"/>
      <c r="Q57" s="108"/>
      <c r="R57" s="108"/>
      <c r="S57" s="108"/>
      <c r="T57" s="108"/>
      <c r="U57" s="108"/>
      <c r="V57" s="108"/>
      <c r="W57" s="108"/>
      <c r="X57" s="108"/>
      <c r="Y57" s="108"/>
      <c r="Z57" s="108"/>
    </row>
    <row r="58" spans="1:26" ht="15.75" hidden="1" customHeight="1" x14ac:dyDescent="0.15">
      <c r="A58" s="84"/>
      <c r="B58" s="84"/>
      <c r="C58" s="108"/>
      <c r="D58" s="108"/>
      <c r="E58" s="108"/>
      <c r="F58" s="108"/>
      <c r="G58" s="108"/>
      <c r="H58" s="108"/>
      <c r="I58" s="128"/>
      <c r="J58" s="108"/>
      <c r="K58" s="108"/>
      <c r="L58" s="108"/>
      <c r="M58" s="108"/>
      <c r="N58" s="108"/>
      <c r="O58" s="108"/>
      <c r="P58" s="108"/>
      <c r="Q58" s="108"/>
      <c r="R58" s="108"/>
      <c r="S58" s="108"/>
      <c r="T58" s="108"/>
      <c r="U58" s="108"/>
      <c r="V58" s="108"/>
      <c r="W58" s="108"/>
      <c r="X58" s="108"/>
      <c r="Y58" s="108"/>
      <c r="Z58" s="108"/>
    </row>
    <row r="59" spans="1:26" ht="15" customHeight="1" x14ac:dyDescent="0.15">
      <c r="A59" s="84"/>
      <c r="B59" s="84"/>
      <c r="C59" s="108"/>
      <c r="D59" s="108"/>
      <c r="E59" s="108"/>
      <c r="F59" s="108"/>
      <c r="G59" s="108"/>
      <c r="H59" s="108"/>
      <c r="I59" s="128"/>
      <c r="J59" s="108"/>
      <c r="K59" s="108"/>
      <c r="L59" s="108"/>
      <c r="M59" s="108"/>
      <c r="N59" s="108"/>
      <c r="O59" s="108"/>
      <c r="P59" s="108"/>
      <c r="Q59" s="108"/>
      <c r="R59" s="108"/>
      <c r="S59" s="108"/>
      <c r="T59" s="108"/>
      <c r="U59" s="108"/>
      <c r="V59" s="108"/>
      <c r="W59" s="108"/>
      <c r="X59" s="108"/>
      <c r="Y59" s="108"/>
      <c r="Z59" s="108"/>
    </row>
    <row r="60" spans="1:26" ht="20.100000000000001" customHeight="1" x14ac:dyDescent="0.15">
      <c r="A60" s="84"/>
      <c r="B60" s="84"/>
      <c r="C60" s="95" t="s">
        <v>11</v>
      </c>
      <c r="D60" s="96"/>
      <c r="E60" s="96"/>
      <c r="F60" s="96"/>
      <c r="G60" s="96"/>
      <c r="H60" s="97"/>
      <c r="I60" s="129"/>
    </row>
    <row r="61" spans="1:26" ht="15" customHeight="1" x14ac:dyDescent="0.15">
      <c r="A61" s="84"/>
      <c r="B61" s="84"/>
      <c r="C61" s="98"/>
      <c r="D61" s="99"/>
      <c r="E61" s="99"/>
      <c r="F61" s="99"/>
      <c r="G61" s="99"/>
      <c r="H61" s="99"/>
      <c r="I61" s="100"/>
      <c r="J61" s="100"/>
      <c r="K61" s="100"/>
      <c r="L61" s="100"/>
      <c r="M61" s="100"/>
      <c r="N61" s="100"/>
      <c r="O61" s="100"/>
      <c r="P61" s="100"/>
      <c r="Q61" s="100"/>
      <c r="R61" s="100"/>
      <c r="S61" s="100"/>
      <c r="T61" s="100"/>
      <c r="U61" s="100"/>
      <c r="V61" s="100"/>
      <c r="W61" s="100"/>
      <c r="X61" s="100"/>
      <c r="Y61" s="100"/>
      <c r="Z61" s="101"/>
    </row>
    <row r="62" spans="1:26" ht="20.100000000000001" customHeight="1" x14ac:dyDescent="0.15">
      <c r="A62" s="84"/>
      <c r="B62" s="84"/>
      <c r="C62" s="98"/>
      <c r="D62" s="130" t="s">
        <v>69</v>
      </c>
      <c r="E62" s="130"/>
      <c r="F62" s="130"/>
      <c r="G62" s="130"/>
      <c r="H62" s="130"/>
      <c r="I62" s="130"/>
      <c r="J62" s="130"/>
      <c r="K62" s="130"/>
      <c r="L62" s="130"/>
      <c r="M62" s="130"/>
      <c r="N62" s="130"/>
      <c r="O62" s="130"/>
      <c r="P62" s="130"/>
      <c r="Q62" s="130"/>
      <c r="R62" s="130"/>
      <c r="S62" s="130"/>
      <c r="T62" s="130"/>
      <c r="U62" s="130"/>
      <c r="V62" s="130"/>
      <c r="W62" s="130"/>
      <c r="X62" s="130"/>
      <c r="Y62" s="130"/>
      <c r="Z62" s="107"/>
    </row>
    <row r="63" spans="1:26" ht="20.100000000000001" customHeight="1" x14ac:dyDescent="0.15">
      <c r="A63" s="84">
        <f>IFERROR(IF(AND($I63&lt;&gt;"しない", $I63&lt;&gt;"する"),1001,0),3)</f>
        <v>1001</v>
      </c>
      <c r="B63" s="84"/>
      <c r="C63" s="102"/>
      <c r="D63" s="103">
        <v>1</v>
      </c>
      <c r="E63" s="108" t="s">
        <v>12</v>
      </c>
      <c r="F63" s="108"/>
      <c r="G63" s="108"/>
      <c r="H63" s="108"/>
      <c r="I63" s="30"/>
      <c r="J63" s="30"/>
      <c r="K63" s="30"/>
      <c r="L63" s="30"/>
      <c r="M63" s="30"/>
      <c r="N63" s="108"/>
      <c r="O63" s="108"/>
      <c r="P63" s="108"/>
      <c r="Q63" s="108"/>
      <c r="R63" s="108"/>
      <c r="S63" s="108"/>
      <c r="T63" s="108"/>
      <c r="U63" s="108"/>
      <c r="V63" s="108"/>
      <c r="W63" s="108"/>
      <c r="X63" s="108"/>
      <c r="Y63" s="108"/>
      <c r="Z63" s="107"/>
    </row>
    <row r="64" spans="1:26" ht="20.100000000000001" customHeight="1" x14ac:dyDescent="0.15">
      <c r="A64" s="84"/>
      <c r="B64" s="84"/>
      <c r="C64" s="102"/>
      <c r="D64" s="108"/>
      <c r="E64" s="108"/>
      <c r="F64" s="108"/>
      <c r="G64" s="108"/>
      <c r="H64" s="108"/>
      <c r="I64" s="114"/>
      <c r="J64" s="110" t="s">
        <v>72</v>
      </c>
      <c r="K64" s="109"/>
      <c r="L64" s="109"/>
      <c r="M64" s="109"/>
      <c r="N64" s="109"/>
      <c r="O64" s="109"/>
      <c r="P64" s="109"/>
      <c r="Q64" s="109"/>
      <c r="R64" s="109"/>
      <c r="S64" s="109"/>
      <c r="T64" s="109"/>
      <c r="U64" s="109"/>
      <c r="V64" s="109"/>
      <c r="W64" s="109"/>
      <c r="X64" s="109"/>
      <c r="Y64" s="109"/>
      <c r="Z64" s="107"/>
    </row>
    <row r="65" spans="1:26" ht="20.100000000000001" hidden="1" customHeight="1" x14ac:dyDescent="0.15">
      <c r="A65" s="84"/>
      <c r="B65" s="84"/>
      <c r="C65" s="102"/>
      <c r="D65" s="108"/>
      <c r="E65" s="108"/>
      <c r="F65" s="108"/>
      <c r="G65" s="108"/>
      <c r="H65" s="108"/>
      <c r="I65" s="114"/>
      <c r="J65" s="109"/>
      <c r="K65" s="109"/>
      <c r="L65" s="109"/>
      <c r="M65" s="109"/>
      <c r="N65" s="109"/>
      <c r="O65" s="109"/>
      <c r="P65" s="109"/>
      <c r="Q65" s="109"/>
      <c r="R65" s="109"/>
      <c r="S65" s="109"/>
      <c r="T65" s="109"/>
      <c r="U65" s="109"/>
      <c r="V65" s="109"/>
      <c r="W65" s="109"/>
      <c r="X65" s="109"/>
      <c r="Y65" s="109"/>
      <c r="Z65" s="107"/>
    </row>
    <row r="66" spans="1:26" ht="20.100000000000001" hidden="1" customHeight="1" x14ac:dyDescent="0.15">
      <c r="A66" s="84"/>
      <c r="B66" s="84"/>
      <c r="C66" s="102"/>
      <c r="D66" s="108"/>
      <c r="E66" s="108"/>
      <c r="F66" s="108"/>
      <c r="G66" s="108"/>
      <c r="H66" s="108"/>
      <c r="I66" s="114"/>
      <c r="J66" s="109"/>
      <c r="K66" s="109"/>
      <c r="L66" s="109"/>
      <c r="M66" s="109"/>
      <c r="N66" s="109"/>
      <c r="O66" s="109"/>
      <c r="P66" s="109"/>
      <c r="Q66" s="109"/>
      <c r="R66" s="109"/>
      <c r="S66" s="109"/>
      <c r="T66" s="109"/>
      <c r="U66" s="109"/>
      <c r="V66" s="109"/>
      <c r="W66" s="109"/>
      <c r="X66" s="109"/>
      <c r="Y66" s="109"/>
      <c r="Z66" s="107"/>
    </row>
    <row r="67" spans="1:26" ht="20.100000000000001" hidden="1" customHeight="1" x14ac:dyDescent="0.15">
      <c r="A67" s="84"/>
      <c r="B67" s="84"/>
      <c r="C67" s="102"/>
      <c r="D67" s="108"/>
      <c r="E67" s="108"/>
      <c r="F67" s="108"/>
      <c r="G67" s="108"/>
      <c r="H67" s="108"/>
      <c r="I67" s="114"/>
      <c r="J67" s="109"/>
      <c r="K67" s="109"/>
      <c r="L67" s="109"/>
      <c r="M67" s="109"/>
      <c r="N67" s="109"/>
      <c r="O67" s="109"/>
      <c r="P67" s="109"/>
      <c r="Q67" s="109"/>
      <c r="R67" s="109"/>
      <c r="S67" s="109"/>
      <c r="T67" s="109"/>
      <c r="U67" s="109"/>
      <c r="V67" s="109"/>
      <c r="W67" s="109"/>
      <c r="X67" s="109"/>
      <c r="Y67" s="109"/>
      <c r="Z67" s="107"/>
    </row>
    <row r="68" spans="1:26" ht="20.100000000000001" hidden="1" customHeight="1" x14ac:dyDescent="0.15">
      <c r="A68" s="84"/>
      <c r="B68" s="84"/>
      <c r="C68" s="102"/>
      <c r="D68" s="108"/>
      <c r="E68" s="108"/>
      <c r="F68" s="108"/>
      <c r="G68" s="108"/>
      <c r="H68" s="108"/>
      <c r="I68" s="114"/>
      <c r="J68" s="109"/>
      <c r="K68" s="109"/>
      <c r="L68" s="109"/>
      <c r="M68" s="109"/>
      <c r="N68" s="109"/>
      <c r="O68" s="109"/>
      <c r="P68" s="109"/>
      <c r="Q68" s="109"/>
      <c r="R68" s="109"/>
      <c r="S68" s="109"/>
      <c r="T68" s="109"/>
      <c r="U68" s="109"/>
      <c r="V68" s="109"/>
      <c r="W68" s="109"/>
      <c r="X68" s="109"/>
      <c r="Y68" s="109"/>
      <c r="Z68" s="107"/>
    </row>
    <row r="69" spans="1:26" ht="20.100000000000001" customHeight="1" x14ac:dyDescent="0.15">
      <c r="A69" s="84">
        <f>IFERROR(IF(OR(AND($I63="する",TRIM($I69)=""),AND($I63="しない",NOT(ISBLANK($I69)))),1001,0),3)</f>
        <v>0</v>
      </c>
      <c r="B69" s="84"/>
      <c r="C69" s="102"/>
      <c r="D69" s="103">
        <v>2</v>
      </c>
      <c r="E69" s="79" t="s">
        <v>0</v>
      </c>
      <c r="I69" s="71"/>
      <c r="J69" s="72"/>
      <c r="K69" s="72"/>
      <c r="L69" s="72"/>
      <c r="M69" s="72"/>
      <c r="N69" s="108"/>
      <c r="O69" s="108"/>
      <c r="P69" s="108"/>
      <c r="Q69" s="108"/>
      <c r="R69" s="108"/>
      <c r="S69" s="108"/>
      <c r="T69" s="108"/>
      <c r="U69" s="108"/>
      <c r="V69" s="108"/>
      <c r="W69" s="108"/>
      <c r="X69" s="108"/>
      <c r="Y69" s="108"/>
      <c r="Z69" s="107"/>
    </row>
    <row r="70" spans="1:26" ht="20.100000000000001" customHeight="1" x14ac:dyDescent="0.15">
      <c r="A70" s="84"/>
      <c r="B70" s="84"/>
      <c r="C70" s="102"/>
      <c r="D70" s="103"/>
      <c r="E70" s="108"/>
      <c r="F70" s="108"/>
      <c r="G70" s="108"/>
      <c r="H70" s="108"/>
      <c r="I70" s="105"/>
      <c r="J70" s="110" t="s">
        <v>199</v>
      </c>
      <c r="K70" s="109"/>
      <c r="L70" s="109"/>
      <c r="M70" s="109"/>
      <c r="N70" s="109"/>
      <c r="O70" s="109"/>
      <c r="P70" s="109"/>
      <c r="Q70" s="109"/>
      <c r="R70" s="109"/>
      <c r="S70" s="109"/>
      <c r="T70" s="109"/>
      <c r="U70" s="109"/>
      <c r="V70" s="109"/>
      <c r="W70" s="109"/>
      <c r="X70" s="109"/>
      <c r="Y70" s="109"/>
      <c r="Z70" s="107"/>
    </row>
    <row r="71" spans="1:26" ht="20.100000000000001" customHeight="1" x14ac:dyDescent="0.15">
      <c r="A71" s="84">
        <f>IFERROR(IF(OR(AND($I63="する",AND($I71&lt;&gt;"", OR(ISERROR(FIND("@"&amp;LEFT($I71,3)&amp;"@", 都道府県3))=FALSE, ISERROR(FIND("@"&amp;LEFT($I71,4)&amp;"@",都道府県4))=FALSE))=FALSE),AND($I63="しない",NOT(ISBLANK($I71)))),1001,0),3)</f>
        <v>0</v>
      </c>
      <c r="B71" s="84"/>
      <c r="C71" s="102"/>
      <c r="D71" s="103">
        <v>3</v>
      </c>
      <c r="E71" s="79" t="s">
        <v>125</v>
      </c>
      <c r="I71" s="68"/>
      <c r="J71" s="68"/>
      <c r="K71" s="68"/>
      <c r="L71" s="68"/>
      <c r="M71" s="68"/>
      <c r="N71" s="68"/>
      <c r="O71" s="68"/>
      <c r="P71" s="68"/>
      <c r="Q71" s="69"/>
      <c r="R71" s="68"/>
      <c r="S71" s="68"/>
      <c r="T71" s="68"/>
      <c r="U71" s="68"/>
      <c r="V71" s="68"/>
      <c r="W71" s="68"/>
      <c r="X71" s="68"/>
      <c r="Y71" s="68"/>
      <c r="Z71" s="107"/>
    </row>
    <row r="72" spans="1:26" ht="20.100000000000001" customHeight="1" x14ac:dyDescent="0.15">
      <c r="A72" s="84"/>
      <c r="B72" s="84"/>
      <c r="C72" s="102"/>
      <c r="D72" s="103"/>
      <c r="E72" s="108"/>
      <c r="F72" s="108"/>
      <c r="G72" s="108"/>
      <c r="H72" s="108"/>
      <c r="I72" s="105"/>
      <c r="J72" s="110" t="s">
        <v>9</v>
      </c>
      <c r="K72" s="109"/>
      <c r="L72" s="109"/>
      <c r="M72" s="109"/>
      <c r="N72" s="109"/>
      <c r="O72" s="109"/>
      <c r="P72" s="109"/>
      <c r="Q72" s="109"/>
      <c r="R72" s="109"/>
      <c r="S72" s="109"/>
      <c r="T72" s="109"/>
      <c r="U72" s="109"/>
      <c r="V72" s="109"/>
      <c r="W72" s="109"/>
      <c r="X72" s="109"/>
      <c r="Y72" s="109"/>
      <c r="Z72" s="107"/>
    </row>
    <row r="73" spans="1:26" ht="20.100000000000001" customHeight="1" x14ac:dyDescent="0.15">
      <c r="A73" s="84">
        <f>IFERROR(IF(OR(AND($I63="する",TRIM($I73)=""),AND($I63="しない",NOT(ISBLANK($I73)))),1001,0),3)</f>
        <v>0</v>
      </c>
      <c r="B73" s="84"/>
      <c r="C73" s="102"/>
      <c r="D73" s="103">
        <v>4</v>
      </c>
      <c r="E73" s="79" t="s">
        <v>168</v>
      </c>
      <c r="I73" s="30"/>
      <c r="J73" s="30"/>
      <c r="K73" s="30"/>
      <c r="L73" s="30"/>
      <c r="M73" s="30"/>
      <c r="N73" s="30"/>
      <c r="O73" s="30"/>
      <c r="P73" s="30"/>
      <c r="Q73" s="70"/>
      <c r="R73" s="30"/>
      <c r="S73" s="30"/>
      <c r="T73" s="30"/>
      <c r="U73" s="30"/>
      <c r="V73" s="30"/>
      <c r="W73" s="30"/>
      <c r="X73" s="30"/>
      <c r="Y73" s="30"/>
      <c r="Z73" s="107"/>
    </row>
    <row r="74" spans="1:26" ht="30" customHeight="1" x14ac:dyDescent="0.15">
      <c r="A74" s="84"/>
      <c r="B74" s="84"/>
      <c r="C74" s="111"/>
      <c r="D74" s="108"/>
      <c r="I74" s="105"/>
      <c r="J74" s="131" t="s">
        <v>206</v>
      </c>
      <c r="K74" s="131"/>
      <c r="L74" s="131"/>
      <c r="M74" s="131"/>
      <c r="N74" s="131"/>
      <c r="O74" s="131"/>
      <c r="P74" s="131"/>
      <c r="Q74" s="131"/>
      <c r="R74" s="131"/>
      <c r="S74" s="131"/>
      <c r="T74" s="131"/>
      <c r="U74" s="131"/>
      <c r="V74" s="131"/>
      <c r="W74" s="131"/>
      <c r="X74" s="131"/>
      <c r="Y74" s="131"/>
      <c r="Z74" s="107"/>
    </row>
    <row r="75" spans="1:26" ht="20.100000000000001" customHeight="1" x14ac:dyDescent="0.15">
      <c r="A75" s="84">
        <f>IFERROR(IF(OR(AND($I63="する",TRIM($I75)=""),AND($I63="しない",NOT(ISBLANK($I75)))),1001,0),3)</f>
        <v>0</v>
      </c>
      <c r="B75" s="84"/>
      <c r="C75" s="102"/>
      <c r="D75" s="103">
        <v>5</v>
      </c>
      <c r="E75" s="79" t="s">
        <v>1</v>
      </c>
      <c r="I75" s="30"/>
      <c r="J75" s="30"/>
      <c r="K75" s="30"/>
      <c r="L75" s="30"/>
      <c r="M75" s="30"/>
      <c r="N75" s="30"/>
      <c r="O75" s="30"/>
      <c r="P75" s="30"/>
      <c r="Q75" s="30"/>
      <c r="R75" s="30"/>
      <c r="S75" s="30"/>
      <c r="T75" s="30"/>
      <c r="U75" s="30"/>
      <c r="V75" s="30"/>
      <c r="W75" s="30"/>
      <c r="X75" s="30"/>
      <c r="Y75" s="30"/>
      <c r="Z75" s="107"/>
    </row>
    <row r="76" spans="1:26" ht="30" customHeight="1" x14ac:dyDescent="0.15">
      <c r="A76" s="84"/>
      <c r="B76" s="84"/>
      <c r="C76" s="111"/>
      <c r="D76" s="108"/>
      <c r="E76" s="108"/>
      <c r="F76" s="108"/>
      <c r="G76" s="108"/>
      <c r="H76" s="108"/>
      <c r="I76" s="105"/>
      <c r="J76" s="131" t="s">
        <v>205</v>
      </c>
      <c r="K76" s="131"/>
      <c r="L76" s="131"/>
      <c r="M76" s="131"/>
      <c r="N76" s="131"/>
      <c r="O76" s="131"/>
      <c r="P76" s="131"/>
      <c r="Q76" s="131"/>
      <c r="R76" s="131"/>
      <c r="S76" s="131"/>
      <c r="T76" s="131"/>
      <c r="U76" s="131"/>
      <c r="V76" s="131"/>
      <c r="W76" s="131"/>
      <c r="X76" s="131"/>
      <c r="Y76" s="131"/>
      <c r="Z76" s="107"/>
    </row>
    <row r="77" spans="1:26" ht="20.100000000000001" customHeight="1" x14ac:dyDescent="0.15">
      <c r="A77" s="84">
        <f>IFERROR(IF(OR(AND($I63="する",TRIM($I77)=""),AND($I63="しない",NOT(ISBLANK($I77)))),1001,0),3)</f>
        <v>0</v>
      </c>
      <c r="B77" s="84"/>
      <c r="C77" s="102"/>
      <c r="D77" s="103">
        <v>6</v>
      </c>
      <c r="E77" s="79" t="s">
        <v>163</v>
      </c>
      <c r="I77" s="30"/>
      <c r="J77" s="30"/>
      <c r="K77" s="30"/>
      <c r="L77" s="30"/>
      <c r="M77" s="30"/>
      <c r="N77" s="30"/>
      <c r="O77" s="30"/>
      <c r="P77" s="30"/>
      <c r="Q77" s="30"/>
      <c r="R77" s="30"/>
      <c r="S77" s="30"/>
      <c r="T77" s="30"/>
      <c r="U77" s="30"/>
      <c r="V77" s="30"/>
      <c r="W77" s="30"/>
      <c r="X77" s="30"/>
      <c r="Y77" s="30"/>
      <c r="Z77" s="107"/>
    </row>
    <row r="78" spans="1:26" ht="20.100000000000001" customHeight="1" x14ac:dyDescent="0.15">
      <c r="A78" s="84"/>
      <c r="B78" s="84"/>
      <c r="C78" s="111"/>
      <c r="D78" s="108"/>
      <c r="E78" s="108"/>
      <c r="F78" s="108"/>
      <c r="G78" s="108"/>
      <c r="H78" s="108"/>
      <c r="I78" s="105"/>
      <c r="J78" s="120" t="s">
        <v>183</v>
      </c>
      <c r="K78" s="109"/>
      <c r="L78" s="109"/>
      <c r="M78" s="109"/>
      <c r="N78" s="109"/>
      <c r="O78" s="109"/>
      <c r="P78" s="109"/>
      <c r="Q78" s="109"/>
      <c r="R78" s="109"/>
      <c r="S78" s="109"/>
      <c r="T78" s="109"/>
      <c r="U78" s="109"/>
      <c r="V78" s="109"/>
      <c r="W78" s="109"/>
      <c r="X78" s="109"/>
      <c r="Y78" s="109"/>
      <c r="Z78" s="107"/>
    </row>
    <row r="79" spans="1:26" ht="20.100000000000001" customHeight="1" x14ac:dyDescent="0.15">
      <c r="A79" s="84">
        <f>IFERROR(IF(OR(AND($I63="する",OR(TRIM($I79)="", NOT(OR(IFERROR(SEARCH(" ",$I79),0)&gt;0, IFERROR(SEARCH("　",$I79),0)&gt;0)))),AND($I63="しない",NOT(ISBLANK($I79)))),1001,0),3)</f>
        <v>0</v>
      </c>
      <c r="B79" s="84"/>
      <c r="C79" s="102"/>
      <c r="D79" s="103">
        <v>7</v>
      </c>
      <c r="E79" s="79" t="s">
        <v>164</v>
      </c>
      <c r="I79" s="30"/>
      <c r="J79" s="30"/>
      <c r="K79" s="30"/>
      <c r="L79" s="30"/>
      <c r="M79" s="30"/>
      <c r="N79" s="30"/>
      <c r="O79" s="30"/>
      <c r="P79" s="30"/>
      <c r="Q79" s="30"/>
      <c r="R79" s="30"/>
      <c r="S79" s="30"/>
      <c r="T79" s="30"/>
      <c r="U79" s="30"/>
      <c r="V79" s="30"/>
      <c r="W79" s="30"/>
      <c r="X79" s="30"/>
      <c r="Y79" s="30"/>
      <c r="Z79" s="107"/>
    </row>
    <row r="80" spans="1:26" ht="20.100000000000001" customHeight="1" x14ac:dyDescent="0.15">
      <c r="A80" s="84"/>
      <c r="B80" s="84"/>
      <c r="C80" s="111"/>
      <c r="D80" s="108"/>
      <c r="E80" s="132" t="s">
        <v>170</v>
      </c>
      <c r="F80" s="108"/>
      <c r="G80" s="108"/>
      <c r="H80" s="108"/>
      <c r="I80" s="114"/>
      <c r="J80" s="110" t="s">
        <v>165</v>
      </c>
      <c r="K80" s="110"/>
      <c r="L80" s="110"/>
      <c r="M80" s="110"/>
      <c r="N80" s="110"/>
      <c r="O80" s="110"/>
      <c r="P80" s="110"/>
      <c r="Q80" s="110"/>
      <c r="R80" s="110"/>
      <c r="S80" s="110"/>
      <c r="T80" s="110"/>
      <c r="U80" s="110"/>
      <c r="V80" s="110"/>
      <c r="W80" s="110"/>
      <c r="X80" s="110"/>
      <c r="Y80" s="110"/>
      <c r="Z80" s="107"/>
    </row>
    <row r="81" spans="1:27" ht="20.100000000000001" customHeight="1" x14ac:dyDescent="0.15">
      <c r="A81" s="84">
        <f>IFERROR(IF(OR(AND($I63="する",OR(TRIM($I81)="", NOT(OR(IFERROR(SEARCH(" ",$I81),0)&gt;0, IFERROR(SEARCH("　",$I81),0)&gt;0)))),AND($I63="しない",NOT(ISBLANK($I81)))),1001,0),3)</f>
        <v>0</v>
      </c>
      <c r="B81" s="84"/>
      <c r="C81" s="102"/>
      <c r="D81" s="103">
        <v>8</v>
      </c>
      <c r="E81" s="79" t="s">
        <v>164</v>
      </c>
      <c r="I81" s="30"/>
      <c r="J81" s="30"/>
      <c r="K81" s="30"/>
      <c r="L81" s="30"/>
      <c r="M81" s="30"/>
      <c r="N81" s="30"/>
      <c r="O81" s="30"/>
      <c r="P81" s="30"/>
      <c r="Q81" s="30"/>
      <c r="R81" s="30"/>
      <c r="S81" s="30"/>
      <c r="T81" s="30"/>
      <c r="U81" s="30"/>
      <c r="V81" s="30"/>
      <c r="W81" s="30"/>
      <c r="X81" s="30"/>
      <c r="Y81" s="30"/>
      <c r="Z81" s="107"/>
    </row>
    <row r="82" spans="1:27" ht="20.100000000000001" customHeight="1" x14ac:dyDescent="0.15">
      <c r="A82" s="84"/>
      <c r="B82" s="84"/>
      <c r="C82" s="111"/>
      <c r="D82" s="108"/>
      <c r="E82" s="108"/>
      <c r="F82" s="108"/>
      <c r="G82" s="108"/>
      <c r="H82" s="108"/>
      <c r="I82" s="114"/>
      <c r="J82" s="110" t="s">
        <v>5</v>
      </c>
      <c r="K82" s="110"/>
      <c r="L82" s="110"/>
      <c r="M82" s="110"/>
      <c r="N82" s="110"/>
      <c r="O82" s="110"/>
      <c r="P82" s="110"/>
      <c r="Q82" s="110"/>
      <c r="R82" s="110"/>
      <c r="S82" s="110"/>
      <c r="T82" s="110"/>
      <c r="U82" s="110"/>
      <c r="V82" s="110"/>
      <c r="W82" s="110"/>
      <c r="X82" s="110"/>
      <c r="Y82" s="110"/>
      <c r="Z82" s="107"/>
    </row>
    <row r="83" spans="1:27" ht="20.100000000000001" customHeight="1" x14ac:dyDescent="0.15">
      <c r="A83" s="84">
        <f>IFERROR(IF(OR(AND($I63="する",NOT(AND(TRIM($I83)&lt;&gt;"",ISNUMBER(VALUE(SUBSTITUTE($I83,"-",""))),IFERROR(SEARCH("-",$I83),0)&gt;0))), AND($I63="しない",NOT(ISBLANK($I83)))),1001,0),3)</f>
        <v>0</v>
      </c>
      <c r="B83" s="84"/>
      <c r="C83" s="102"/>
      <c r="D83" s="103">
        <v>9</v>
      </c>
      <c r="E83" s="79" t="s">
        <v>3</v>
      </c>
      <c r="I83" s="30"/>
      <c r="J83" s="30"/>
      <c r="K83" s="30"/>
      <c r="L83" s="30"/>
      <c r="M83" s="30"/>
      <c r="O83" s="115" t="s">
        <v>118</v>
      </c>
      <c r="P83" s="1"/>
      <c r="Q83" s="79" t="s">
        <v>119</v>
      </c>
      <c r="Y83" s="109"/>
      <c r="Z83" s="107"/>
    </row>
    <row r="84" spans="1:27" ht="20.100000000000001" customHeight="1" x14ac:dyDescent="0.15">
      <c r="A84" s="84">
        <f>IFERROR(IF(AND($I63="しない",NOT(ISBLANK($P83))),1001,0),3)</f>
        <v>0</v>
      </c>
      <c r="B84" s="84"/>
      <c r="C84" s="111"/>
      <c r="D84" s="108"/>
      <c r="E84" s="108"/>
      <c r="F84" s="108"/>
      <c r="G84" s="108"/>
      <c r="H84" s="108"/>
      <c r="I84" s="105"/>
      <c r="J84" s="110" t="s">
        <v>166</v>
      </c>
      <c r="K84" s="109"/>
      <c r="L84" s="109"/>
      <c r="M84" s="109"/>
      <c r="N84" s="109"/>
      <c r="O84" s="109"/>
      <c r="P84" s="109"/>
      <c r="Q84" s="109"/>
      <c r="R84" s="109"/>
      <c r="S84" s="109"/>
      <c r="T84" s="109"/>
      <c r="U84" s="109"/>
      <c r="V84" s="109"/>
      <c r="W84" s="109"/>
      <c r="X84" s="109"/>
      <c r="Y84" s="109"/>
      <c r="Z84" s="107"/>
    </row>
    <row r="85" spans="1:27" ht="20.100000000000001" customHeight="1" x14ac:dyDescent="0.15">
      <c r="A85" s="84">
        <f>IFERROR(IF(OR(AND($I63="する",AND(TRIM($I85)&lt;&gt;"",NOT(AND(ISNUMBER(VALUE(SUBSTITUTE($I85,"-",""))),IFERROR(SEARCH("-",$I85),0)&gt;0)))), AND($I63="しない",NOT(ISBLANK($I85)))),1001,0),3)</f>
        <v>0</v>
      </c>
      <c r="B85" s="84"/>
      <c r="C85" s="102"/>
      <c r="D85" s="103">
        <v>10</v>
      </c>
      <c r="E85" s="79" t="s">
        <v>4</v>
      </c>
      <c r="I85" s="30"/>
      <c r="J85" s="30"/>
      <c r="K85" s="30"/>
      <c r="L85" s="30"/>
      <c r="M85" s="30"/>
      <c r="N85" s="109"/>
      <c r="O85" s="109"/>
      <c r="P85" s="109"/>
      <c r="Q85" s="109"/>
      <c r="R85" s="109"/>
      <c r="S85" s="109"/>
      <c r="T85" s="109"/>
      <c r="U85" s="109"/>
      <c r="V85" s="109"/>
      <c r="W85" s="109"/>
      <c r="X85" s="109"/>
      <c r="Y85" s="109"/>
      <c r="Z85" s="107"/>
    </row>
    <row r="86" spans="1:27" ht="20.100000000000001" customHeight="1" x14ac:dyDescent="0.15">
      <c r="A86" s="84"/>
      <c r="B86" s="84"/>
      <c r="C86" s="111"/>
      <c r="D86" s="108"/>
      <c r="E86" s="108"/>
      <c r="F86" s="108"/>
      <c r="G86" s="108"/>
      <c r="H86" s="108"/>
      <c r="I86" s="105"/>
      <c r="J86" s="110" t="s">
        <v>166</v>
      </c>
      <c r="K86" s="109"/>
      <c r="L86" s="109"/>
      <c r="M86" s="109"/>
      <c r="N86" s="109"/>
      <c r="O86" s="109"/>
      <c r="P86" s="109"/>
      <c r="Q86" s="109"/>
      <c r="R86" s="109"/>
      <c r="S86" s="109"/>
      <c r="T86" s="109"/>
      <c r="U86" s="109"/>
      <c r="V86" s="109"/>
      <c r="W86" s="109"/>
      <c r="X86" s="109"/>
      <c r="Y86" s="109"/>
      <c r="Z86" s="107"/>
    </row>
    <row r="87" spans="1:27" ht="20.100000000000001" customHeight="1" x14ac:dyDescent="0.15">
      <c r="A87" s="84">
        <f>IFERROR(IF(OR(AND($I63="する",AND(TRIM($I87)&lt;&gt;"",NOT(IFERROR(SEARCH("@",$I87),0)&gt;0))),AND($I63="しない",NOT(ISBLANK($I87)))),1001,0),3)</f>
        <v>0</v>
      </c>
      <c r="B87" s="84"/>
      <c r="C87" s="111"/>
      <c r="D87" s="103">
        <v>11</v>
      </c>
      <c r="E87" s="79" t="s">
        <v>126</v>
      </c>
      <c r="I87" s="30"/>
      <c r="J87" s="30"/>
      <c r="K87" s="30"/>
      <c r="L87" s="30"/>
      <c r="M87" s="30"/>
      <c r="N87" s="30"/>
      <c r="O87" s="30"/>
      <c r="P87" s="30"/>
      <c r="Q87" s="75"/>
      <c r="R87" s="30"/>
      <c r="S87" s="30"/>
      <c r="T87" s="30"/>
      <c r="U87" s="30"/>
      <c r="V87" s="30"/>
      <c r="W87" s="30"/>
      <c r="X87" s="30"/>
      <c r="Y87" s="30"/>
      <c r="Z87" s="107"/>
    </row>
    <row r="88" spans="1:27" ht="20.100000000000001" customHeight="1" x14ac:dyDescent="0.15">
      <c r="A88" s="84"/>
      <c r="B88" s="84"/>
      <c r="C88" s="111"/>
      <c r="D88" s="103"/>
      <c r="I88" s="105"/>
      <c r="J88" s="116" t="s">
        <v>197</v>
      </c>
      <c r="K88" s="133"/>
      <c r="L88" s="109"/>
      <c r="M88" s="109"/>
      <c r="N88" s="109"/>
      <c r="O88" s="109"/>
      <c r="P88" s="109"/>
      <c r="Q88" s="134"/>
      <c r="R88" s="109"/>
      <c r="S88" s="109"/>
      <c r="T88" s="109"/>
      <c r="U88" s="109"/>
      <c r="V88" s="109"/>
      <c r="W88" s="109"/>
      <c r="X88" s="109"/>
      <c r="Y88" s="109"/>
      <c r="Z88" s="108"/>
      <c r="AA88" s="119"/>
    </row>
    <row r="89" spans="1:27" ht="20.100000000000001" customHeight="1" x14ac:dyDescent="0.15">
      <c r="A89" s="84"/>
      <c r="B89" s="84"/>
      <c r="C89" s="122"/>
      <c r="D89" s="123"/>
      <c r="E89" s="123"/>
      <c r="F89" s="123"/>
      <c r="G89" s="123"/>
      <c r="H89" s="123"/>
      <c r="I89" s="135"/>
      <c r="J89" s="136"/>
      <c r="K89" s="137"/>
      <c r="L89" s="136"/>
      <c r="M89" s="136"/>
      <c r="N89" s="136"/>
      <c r="O89" s="136"/>
      <c r="P89" s="136"/>
      <c r="Q89" s="138"/>
      <c r="R89" s="136"/>
      <c r="S89" s="136"/>
      <c r="T89" s="136"/>
      <c r="U89" s="136"/>
      <c r="V89" s="136"/>
      <c r="W89" s="136"/>
      <c r="X89" s="136"/>
      <c r="Y89" s="136"/>
      <c r="Z89" s="123"/>
      <c r="AA89" s="119"/>
    </row>
    <row r="90" spans="1:27" ht="20.100000000000001" customHeight="1" x14ac:dyDescent="0.15">
      <c r="A90" s="84"/>
      <c r="B90" s="84"/>
      <c r="C90" s="108"/>
      <c r="D90" s="108"/>
      <c r="E90" s="108"/>
      <c r="F90" s="108"/>
      <c r="G90" s="108"/>
      <c r="H90" s="108"/>
      <c r="I90" s="127"/>
      <c r="J90" s="108"/>
      <c r="K90" s="139"/>
      <c r="L90" s="108"/>
      <c r="M90" s="108"/>
      <c r="N90" s="108"/>
      <c r="O90" s="108"/>
      <c r="P90" s="108"/>
      <c r="Q90" s="108"/>
      <c r="R90" s="108"/>
      <c r="S90" s="108"/>
      <c r="T90" s="108"/>
      <c r="U90" s="108"/>
      <c r="V90" s="108"/>
      <c r="W90" s="108"/>
      <c r="X90" s="108"/>
      <c r="Y90" s="108"/>
      <c r="Z90" s="108"/>
    </row>
    <row r="91" spans="1:27" ht="15.75" hidden="1" customHeight="1" x14ac:dyDescent="0.15">
      <c r="A91" s="84"/>
      <c r="B91" s="84"/>
      <c r="C91" s="108"/>
      <c r="D91" s="108"/>
      <c r="E91" s="108"/>
      <c r="F91" s="108"/>
      <c r="G91" s="108"/>
      <c r="H91" s="108"/>
      <c r="I91" s="127"/>
      <c r="J91" s="108"/>
      <c r="K91" s="139"/>
      <c r="L91" s="108"/>
      <c r="M91" s="108"/>
      <c r="N91" s="108"/>
      <c r="O91" s="108"/>
      <c r="P91" s="108"/>
      <c r="Q91" s="108"/>
      <c r="R91" s="108"/>
      <c r="S91" s="108"/>
      <c r="T91" s="108"/>
      <c r="U91" s="108"/>
      <c r="V91" s="108"/>
      <c r="W91" s="108"/>
      <c r="X91" s="108"/>
      <c r="Y91" s="108"/>
      <c r="Z91" s="108"/>
    </row>
    <row r="92" spans="1:27" ht="15.75" hidden="1" customHeight="1" x14ac:dyDescent="0.15">
      <c r="A92" s="84"/>
      <c r="B92" s="84"/>
      <c r="C92" s="108"/>
      <c r="D92" s="108"/>
      <c r="E92" s="108"/>
      <c r="F92" s="108"/>
      <c r="G92" s="108"/>
      <c r="H92" s="108"/>
      <c r="I92" s="127"/>
      <c r="J92" s="108"/>
      <c r="K92" s="139"/>
      <c r="L92" s="108"/>
      <c r="M92" s="108"/>
      <c r="N92" s="108"/>
      <c r="O92" s="108"/>
      <c r="P92" s="108"/>
      <c r="Q92" s="108"/>
      <c r="R92" s="108"/>
      <c r="S92" s="108"/>
      <c r="T92" s="108"/>
      <c r="U92" s="108"/>
      <c r="V92" s="108"/>
      <c r="W92" s="108"/>
      <c r="X92" s="108"/>
      <c r="Y92" s="108"/>
      <c r="Z92" s="108"/>
    </row>
    <row r="93" spans="1:27" ht="15.75" hidden="1" customHeight="1" x14ac:dyDescent="0.15">
      <c r="A93" s="84"/>
      <c r="B93" s="84"/>
      <c r="C93" s="108"/>
      <c r="D93" s="108"/>
      <c r="E93" s="108"/>
      <c r="F93" s="108"/>
      <c r="G93" s="108"/>
      <c r="H93" s="108"/>
      <c r="I93" s="127"/>
      <c r="J93" s="108"/>
      <c r="K93" s="139"/>
      <c r="L93" s="108"/>
      <c r="M93" s="108"/>
      <c r="N93" s="108"/>
      <c r="O93" s="108"/>
      <c r="P93" s="108"/>
      <c r="Q93" s="108"/>
      <c r="R93" s="108"/>
      <c r="S93" s="108"/>
      <c r="T93" s="108"/>
      <c r="U93" s="108"/>
      <c r="V93" s="108"/>
      <c r="W93" s="108"/>
      <c r="X93" s="108"/>
      <c r="Y93" s="108"/>
      <c r="Z93" s="108"/>
    </row>
    <row r="94" spans="1:27" ht="15.75" hidden="1" customHeight="1" x14ac:dyDescent="0.15">
      <c r="A94" s="84"/>
      <c r="B94" s="84"/>
      <c r="C94" s="108"/>
      <c r="D94" s="108"/>
      <c r="E94" s="108"/>
      <c r="F94" s="108"/>
      <c r="G94" s="108"/>
      <c r="H94" s="108"/>
      <c r="I94" s="127"/>
      <c r="J94" s="108"/>
      <c r="K94" s="139"/>
      <c r="L94" s="108"/>
      <c r="M94" s="108"/>
      <c r="N94" s="108"/>
      <c r="O94" s="108"/>
      <c r="P94" s="108"/>
      <c r="Q94" s="108"/>
      <c r="R94" s="108"/>
      <c r="S94" s="108"/>
      <c r="T94" s="108"/>
      <c r="U94" s="108"/>
      <c r="V94" s="108"/>
      <c r="W94" s="108"/>
      <c r="X94" s="108"/>
      <c r="Y94" s="108"/>
      <c r="Z94" s="108"/>
    </row>
    <row r="95" spans="1:27" ht="15.75" hidden="1" customHeight="1" x14ac:dyDescent="0.15">
      <c r="A95" s="84"/>
      <c r="B95" s="84"/>
      <c r="C95" s="108"/>
      <c r="D95" s="108"/>
      <c r="E95" s="108"/>
      <c r="F95" s="108"/>
      <c r="G95" s="108"/>
      <c r="H95" s="108"/>
      <c r="I95" s="127"/>
      <c r="J95" s="108"/>
      <c r="K95" s="139"/>
      <c r="L95" s="108"/>
      <c r="M95" s="108"/>
      <c r="N95" s="108"/>
      <c r="O95" s="108"/>
      <c r="P95" s="108"/>
      <c r="Q95" s="108"/>
      <c r="R95" s="108"/>
      <c r="S95" s="108"/>
      <c r="T95" s="108"/>
      <c r="U95" s="108"/>
      <c r="V95" s="108"/>
      <c r="W95" s="108"/>
      <c r="X95" s="108"/>
      <c r="Y95" s="108"/>
      <c r="Z95" s="108"/>
    </row>
    <row r="96" spans="1:27" ht="15.75" hidden="1" customHeight="1" x14ac:dyDescent="0.15">
      <c r="A96" s="84"/>
      <c r="B96" s="84"/>
      <c r="C96" s="108"/>
      <c r="D96" s="108"/>
      <c r="E96" s="108"/>
      <c r="F96" s="108"/>
      <c r="G96" s="108"/>
      <c r="H96" s="108"/>
      <c r="I96" s="127"/>
      <c r="J96" s="108"/>
      <c r="K96" s="139"/>
      <c r="L96" s="108"/>
      <c r="M96" s="108"/>
      <c r="N96" s="108"/>
      <c r="O96" s="108"/>
      <c r="P96" s="108"/>
      <c r="Q96" s="108"/>
      <c r="R96" s="108"/>
      <c r="S96" s="108"/>
      <c r="T96" s="108"/>
      <c r="U96" s="108"/>
      <c r="V96" s="108"/>
      <c r="W96" s="108"/>
      <c r="X96" s="108"/>
      <c r="Y96" s="108"/>
      <c r="Z96" s="108"/>
    </row>
    <row r="97" spans="1:26" ht="15.75" hidden="1" customHeight="1" x14ac:dyDescent="0.15">
      <c r="A97" s="84"/>
      <c r="B97" s="84"/>
      <c r="C97" s="108"/>
      <c r="D97" s="108"/>
      <c r="E97" s="108"/>
      <c r="F97" s="108"/>
      <c r="G97" s="108"/>
      <c r="H97" s="108"/>
      <c r="I97" s="127"/>
      <c r="J97" s="108"/>
      <c r="K97" s="139"/>
      <c r="L97" s="108"/>
      <c r="M97" s="108"/>
      <c r="N97" s="108"/>
      <c r="O97" s="108"/>
      <c r="P97" s="108"/>
      <c r="Q97" s="108"/>
      <c r="R97" s="108"/>
      <c r="S97" s="108"/>
      <c r="T97" s="108"/>
      <c r="U97" s="108"/>
      <c r="V97" s="108"/>
      <c r="W97" s="108"/>
      <c r="X97" s="108"/>
      <c r="Y97" s="108"/>
      <c r="Z97" s="108"/>
    </row>
    <row r="98" spans="1:26" ht="15.75" hidden="1" customHeight="1" x14ac:dyDescent="0.15">
      <c r="A98" s="84"/>
      <c r="B98" s="84"/>
      <c r="C98" s="108"/>
      <c r="D98" s="108"/>
      <c r="E98" s="108"/>
      <c r="F98" s="108"/>
      <c r="G98" s="108"/>
      <c r="H98" s="108"/>
      <c r="I98" s="127"/>
      <c r="J98" s="108"/>
      <c r="K98" s="139"/>
      <c r="L98" s="108"/>
      <c r="M98" s="108"/>
      <c r="N98" s="108"/>
      <c r="O98" s="108"/>
      <c r="P98" s="108"/>
      <c r="Q98" s="108"/>
      <c r="R98" s="108"/>
      <c r="S98" s="108"/>
      <c r="T98" s="108"/>
      <c r="U98" s="108"/>
      <c r="V98" s="108"/>
      <c r="W98" s="108"/>
      <c r="X98" s="108"/>
      <c r="Y98" s="108"/>
      <c r="Z98" s="108"/>
    </row>
    <row r="99" spans="1:26" ht="15.75" hidden="1" customHeight="1" x14ac:dyDescent="0.15">
      <c r="A99" s="84"/>
      <c r="B99" s="84"/>
      <c r="C99" s="108"/>
      <c r="D99" s="108"/>
      <c r="E99" s="108"/>
      <c r="F99" s="108"/>
      <c r="G99" s="108"/>
      <c r="H99" s="108"/>
      <c r="I99" s="127"/>
      <c r="J99" s="108"/>
      <c r="K99" s="139"/>
      <c r="L99" s="108"/>
      <c r="M99" s="108"/>
      <c r="N99" s="108"/>
      <c r="O99" s="108"/>
      <c r="P99" s="108"/>
      <c r="Q99" s="108"/>
      <c r="R99" s="108"/>
      <c r="S99" s="108"/>
      <c r="T99" s="108"/>
      <c r="U99" s="108"/>
      <c r="V99" s="108"/>
      <c r="W99" s="108"/>
      <c r="X99" s="108"/>
      <c r="Y99" s="108"/>
      <c r="Z99" s="108"/>
    </row>
    <row r="100" spans="1:26" ht="15.75" hidden="1" customHeight="1" x14ac:dyDescent="0.15">
      <c r="A100" s="84"/>
      <c r="B100" s="84"/>
      <c r="C100" s="108"/>
      <c r="D100" s="108"/>
      <c r="E100" s="108"/>
      <c r="F100" s="108"/>
      <c r="G100" s="108"/>
      <c r="H100" s="108"/>
      <c r="I100" s="127"/>
      <c r="J100" s="108"/>
      <c r="K100" s="139"/>
      <c r="L100" s="108"/>
      <c r="M100" s="108"/>
      <c r="N100" s="108"/>
      <c r="O100" s="108"/>
      <c r="P100" s="108"/>
      <c r="Q100" s="108"/>
      <c r="R100" s="108"/>
      <c r="S100" s="108"/>
      <c r="T100" s="108"/>
      <c r="U100" s="108"/>
      <c r="V100" s="108"/>
      <c r="W100" s="108"/>
      <c r="X100" s="108"/>
      <c r="Y100" s="108"/>
      <c r="Z100" s="108"/>
    </row>
    <row r="101" spans="1:26" ht="15.75" hidden="1" customHeight="1" x14ac:dyDescent="0.15">
      <c r="A101" s="84"/>
      <c r="B101" s="84"/>
      <c r="C101" s="108"/>
      <c r="D101" s="108"/>
      <c r="E101" s="108"/>
      <c r="F101" s="108"/>
      <c r="G101" s="108"/>
      <c r="H101" s="108"/>
      <c r="I101" s="127"/>
      <c r="J101" s="108"/>
      <c r="K101" s="139"/>
      <c r="L101" s="108"/>
      <c r="M101" s="108"/>
      <c r="N101" s="108"/>
      <c r="O101" s="108"/>
      <c r="P101" s="108"/>
      <c r="Q101" s="108"/>
      <c r="R101" s="108"/>
      <c r="S101" s="108"/>
      <c r="T101" s="108"/>
      <c r="U101" s="108"/>
      <c r="V101" s="108"/>
      <c r="W101" s="108"/>
      <c r="X101" s="108"/>
      <c r="Y101" s="108"/>
      <c r="Z101" s="108"/>
    </row>
    <row r="102" spans="1:26" ht="15.75" hidden="1" customHeight="1" x14ac:dyDescent="0.15">
      <c r="A102" s="84"/>
      <c r="B102" s="84"/>
      <c r="C102" s="108"/>
      <c r="D102" s="108"/>
      <c r="E102" s="108"/>
      <c r="F102" s="108"/>
      <c r="G102" s="108"/>
      <c r="H102" s="108"/>
      <c r="I102" s="127"/>
      <c r="J102" s="108"/>
      <c r="K102" s="139"/>
      <c r="L102" s="108"/>
      <c r="M102" s="108"/>
      <c r="N102" s="108"/>
      <c r="O102" s="108"/>
      <c r="P102" s="108"/>
      <c r="Q102" s="108"/>
      <c r="R102" s="108"/>
      <c r="S102" s="108"/>
      <c r="T102" s="108"/>
      <c r="U102" s="108"/>
      <c r="V102" s="108"/>
      <c r="W102" s="108"/>
      <c r="X102" s="108"/>
      <c r="Y102" s="108"/>
      <c r="Z102" s="108"/>
    </row>
    <row r="103" spans="1:26" ht="15.75" hidden="1" customHeight="1" x14ac:dyDescent="0.15">
      <c r="A103" s="84"/>
      <c r="B103" s="84"/>
      <c r="C103" s="108"/>
      <c r="D103" s="108"/>
      <c r="E103" s="108"/>
      <c r="F103" s="108"/>
      <c r="G103" s="108"/>
      <c r="H103" s="108"/>
      <c r="I103" s="127"/>
      <c r="J103" s="108"/>
      <c r="K103" s="139"/>
      <c r="L103" s="108"/>
      <c r="M103" s="108"/>
      <c r="N103" s="108"/>
      <c r="O103" s="108"/>
      <c r="P103" s="108"/>
      <c r="Q103" s="108"/>
      <c r="R103" s="108"/>
      <c r="S103" s="108"/>
      <c r="T103" s="108"/>
      <c r="U103" s="108"/>
      <c r="V103" s="108"/>
      <c r="W103" s="108"/>
      <c r="X103" s="108"/>
      <c r="Y103" s="108"/>
      <c r="Z103" s="108"/>
    </row>
    <row r="104" spans="1:26" ht="15.75" hidden="1" customHeight="1" x14ac:dyDescent="0.15">
      <c r="A104" s="84"/>
      <c r="B104" s="84"/>
      <c r="C104" s="108"/>
      <c r="D104" s="108"/>
      <c r="E104" s="108"/>
      <c r="F104" s="108"/>
      <c r="G104" s="108"/>
      <c r="H104" s="108"/>
      <c r="I104" s="127"/>
      <c r="J104" s="108"/>
      <c r="K104" s="139"/>
      <c r="L104" s="108"/>
      <c r="M104" s="108"/>
      <c r="N104" s="108"/>
      <c r="O104" s="108"/>
      <c r="P104" s="108"/>
      <c r="Q104" s="108"/>
      <c r="R104" s="108"/>
      <c r="S104" s="108"/>
      <c r="T104" s="108"/>
      <c r="U104" s="108"/>
      <c r="V104" s="108"/>
      <c r="W104" s="108"/>
      <c r="X104" s="108"/>
      <c r="Y104" s="108"/>
      <c r="Z104" s="108"/>
    </row>
    <row r="105" spans="1:26" ht="15.75" hidden="1" customHeight="1" x14ac:dyDescent="0.15">
      <c r="A105" s="84"/>
      <c r="B105" s="84"/>
      <c r="C105" s="108"/>
      <c r="D105" s="108"/>
      <c r="E105" s="108"/>
      <c r="F105" s="108"/>
      <c r="G105" s="108"/>
      <c r="H105" s="108"/>
      <c r="I105" s="127"/>
      <c r="J105" s="108"/>
      <c r="K105" s="139"/>
      <c r="L105" s="108"/>
      <c r="M105" s="108"/>
      <c r="N105" s="108"/>
      <c r="O105" s="108"/>
      <c r="P105" s="108"/>
      <c r="Q105" s="108"/>
      <c r="R105" s="108"/>
      <c r="S105" s="108"/>
      <c r="T105" s="108"/>
      <c r="U105" s="108"/>
      <c r="V105" s="108"/>
      <c r="W105" s="108"/>
      <c r="X105" s="108"/>
      <c r="Y105" s="108"/>
      <c r="Z105" s="108"/>
    </row>
    <row r="106" spans="1:26" ht="15.75" hidden="1" customHeight="1" x14ac:dyDescent="0.15">
      <c r="A106" s="84"/>
      <c r="B106" s="84"/>
      <c r="C106" s="108"/>
      <c r="D106" s="108"/>
      <c r="E106" s="108"/>
      <c r="F106" s="108"/>
      <c r="G106" s="108"/>
      <c r="H106" s="108"/>
      <c r="I106" s="127"/>
      <c r="J106" s="108"/>
      <c r="K106" s="139"/>
      <c r="L106" s="108"/>
      <c r="M106" s="108"/>
      <c r="N106" s="108"/>
      <c r="O106" s="108"/>
      <c r="P106" s="108"/>
      <c r="Q106" s="108"/>
      <c r="R106" s="108"/>
      <c r="S106" s="108"/>
      <c r="T106" s="108"/>
      <c r="U106" s="108"/>
      <c r="V106" s="108"/>
      <c r="W106" s="108"/>
      <c r="X106" s="108"/>
      <c r="Y106" s="108"/>
      <c r="Z106" s="108"/>
    </row>
    <row r="107" spans="1:26" ht="15.75" hidden="1" customHeight="1" x14ac:dyDescent="0.15">
      <c r="A107" s="84"/>
      <c r="B107" s="84"/>
      <c r="C107" s="108"/>
      <c r="D107" s="108"/>
      <c r="E107" s="108"/>
      <c r="F107" s="108"/>
      <c r="G107" s="108"/>
      <c r="H107" s="108"/>
      <c r="I107" s="127"/>
      <c r="J107" s="108"/>
      <c r="K107" s="139"/>
      <c r="L107" s="108"/>
      <c r="M107" s="108"/>
      <c r="N107" s="108"/>
      <c r="O107" s="108"/>
      <c r="P107" s="108"/>
      <c r="Q107" s="108"/>
      <c r="R107" s="108"/>
      <c r="S107" s="108"/>
      <c r="T107" s="108"/>
      <c r="U107" s="108"/>
      <c r="V107" s="108"/>
      <c r="W107" s="108"/>
      <c r="X107" s="108"/>
      <c r="Y107" s="108"/>
      <c r="Z107" s="108"/>
    </row>
    <row r="108" spans="1:26" ht="20.100000000000001" customHeight="1" x14ac:dyDescent="0.15">
      <c r="A108" s="84"/>
      <c r="B108" s="84"/>
      <c r="C108" s="108"/>
      <c r="D108" s="108"/>
      <c r="E108" s="108"/>
      <c r="F108" s="108"/>
      <c r="G108" s="108"/>
      <c r="H108" s="108"/>
      <c r="I108" s="127"/>
      <c r="J108" s="108"/>
      <c r="K108" s="139"/>
      <c r="L108" s="108"/>
      <c r="M108" s="108"/>
      <c r="N108" s="108"/>
      <c r="O108" s="108"/>
      <c r="P108" s="108"/>
      <c r="Q108" s="108"/>
      <c r="R108" s="108"/>
      <c r="S108" s="108"/>
      <c r="T108" s="108"/>
      <c r="U108" s="108"/>
      <c r="V108" s="108"/>
      <c r="W108" s="108"/>
      <c r="X108" s="108"/>
      <c r="Y108" s="108"/>
      <c r="Z108" s="108"/>
    </row>
    <row r="109" spans="1:26" ht="20.100000000000001" customHeight="1" x14ac:dyDescent="0.15">
      <c r="A109" s="84"/>
      <c r="B109" s="84"/>
      <c r="C109" s="95" t="s">
        <v>124</v>
      </c>
      <c r="D109" s="96"/>
      <c r="E109" s="96"/>
      <c r="F109" s="96"/>
      <c r="G109" s="96"/>
      <c r="H109" s="97"/>
      <c r="Q109" s="140"/>
    </row>
    <row r="110" spans="1:26" ht="15" customHeight="1" x14ac:dyDescent="0.15">
      <c r="A110" s="84"/>
      <c r="B110" s="84"/>
      <c r="C110" s="141"/>
      <c r="D110" s="142"/>
      <c r="E110" s="142"/>
      <c r="F110" s="142"/>
      <c r="G110" s="142"/>
      <c r="H110" s="142"/>
      <c r="I110" s="143"/>
      <c r="J110" s="100"/>
      <c r="K110" s="143"/>
      <c r="L110" s="100"/>
      <c r="M110" s="100"/>
      <c r="N110" s="100"/>
      <c r="O110" s="100"/>
      <c r="P110" s="100"/>
      <c r="Q110" s="144"/>
      <c r="R110" s="100"/>
      <c r="S110" s="100"/>
      <c r="T110" s="100"/>
      <c r="U110" s="100"/>
      <c r="V110" s="100"/>
      <c r="W110" s="100"/>
      <c r="X110" s="100"/>
      <c r="Y110" s="100"/>
      <c r="Z110" s="101"/>
    </row>
    <row r="111" spans="1:26" ht="30" customHeight="1" x14ac:dyDescent="0.15">
      <c r="A111" s="84"/>
      <c r="B111" s="84"/>
      <c r="C111" s="141"/>
      <c r="D111" s="145" t="s">
        <v>186</v>
      </c>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07"/>
    </row>
    <row r="112" spans="1:26" ht="20.100000000000001" customHeight="1" x14ac:dyDescent="0.15">
      <c r="A112" s="84"/>
      <c r="B112" s="84"/>
      <c r="C112" s="102"/>
      <c r="D112" s="103">
        <v>1</v>
      </c>
      <c r="E112" s="79" t="s">
        <v>122</v>
      </c>
      <c r="I112" s="30"/>
      <c r="J112" s="30"/>
      <c r="K112" s="30"/>
      <c r="L112" s="30"/>
      <c r="M112" s="30"/>
      <c r="N112" s="30"/>
      <c r="O112" s="30"/>
      <c r="P112" s="30"/>
      <c r="Q112" s="76"/>
      <c r="R112" s="30"/>
      <c r="S112" s="30"/>
      <c r="T112" s="30"/>
      <c r="U112" s="30"/>
      <c r="V112" s="30"/>
      <c r="W112" s="30"/>
      <c r="X112" s="30"/>
      <c r="Y112" s="30"/>
      <c r="Z112" s="107"/>
    </row>
    <row r="113" spans="1:26" ht="20.100000000000001" customHeight="1" x14ac:dyDescent="0.15">
      <c r="A113" s="84"/>
      <c r="B113" s="84"/>
      <c r="C113" s="102"/>
      <c r="D113" s="103"/>
      <c r="E113" s="108"/>
      <c r="F113" s="108"/>
      <c r="G113" s="108"/>
      <c r="H113" s="108"/>
      <c r="I113" s="114"/>
      <c r="J113" s="110" t="s">
        <v>123</v>
      </c>
      <c r="K113" s="133"/>
      <c r="L113" s="109"/>
      <c r="M113" s="109"/>
      <c r="N113" s="109"/>
      <c r="O113" s="109"/>
      <c r="P113" s="109"/>
      <c r="Q113" s="146"/>
      <c r="R113" s="109"/>
      <c r="S113" s="109"/>
      <c r="T113" s="109"/>
      <c r="U113" s="109"/>
      <c r="V113" s="109"/>
      <c r="W113" s="109"/>
      <c r="X113" s="109"/>
      <c r="Y113" s="109"/>
      <c r="Z113" s="107"/>
    </row>
    <row r="114" spans="1:26" ht="20.100000000000001" customHeight="1" x14ac:dyDescent="0.15">
      <c r="A114" s="84">
        <f>IFERROR(IF(AND(TRIM($I114)&lt;&gt;"", NOT(OR(IFERROR(SEARCH(" ",$I114),0)&gt;0, IFERROR(SEARCH("　",$I114),0)&gt;0))),1001,0),3)</f>
        <v>0</v>
      </c>
      <c r="B114" s="84"/>
      <c r="C114" s="102"/>
      <c r="D114" s="103">
        <f>D112+1</f>
        <v>2</v>
      </c>
      <c r="E114" s="79" t="s">
        <v>173</v>
      </c>
      <c r="I114" s="30"/>
      <c r="J114" s="30"/>
      <c r="K114" s="30"/>
      <c r="L114" s="30"/>
      <c r="M114" s="30"/>
      <c r="N114" s="30"/>
      <c r="O114" s="30"/>
      <c r="P114" s="30"/>
      <c r="Q114" s="30"/>
      <c r="R114" s="30"/>
      <c r="S114" s="30"/>
      <c r="T114" s="30"/>
      <c r="U114" s="30"/>
      <c r="V114" s="30"/>
      <c r="W114" s="30"/>
      <c r="X114" s="30"/>
      <c r="Y114" s="30"/>
      <c r="Z114" s="107"/>
    </row>
    <row r="115" spans="1:26" ht="20.100000000000001" customHeight="1" x14ac:dyDescent="0.15">
      <c r="A115" s="84"/>
      <c r="B115" s="84"/>
      <c r="C115" s="102"/>
      <c r="D115" s="103"/>
      <c r="E115" s="108"/>
      <c r="F115" s="108"/>
      <c r="G115" s="108"/>
      <c r="H115" s="108"/>
      <c r="I115" s="114"/>
      <c r="J115" s="110" t="s">
        <v>165</v>
      </c>
      <c r="K115" s="110"/>
      <c r="L115" s="110"/>
      <c r="M115" s="110"/>
      <c r="N115" s="110"/>
      <c r="O115" s="110"/>
      <c r="P115" s="110"/>
      <c r="Q115" s="110"/>
      <c r="R115" s="110"/>
      <c r="S115" s="110"/>
      <c r="T115" s="110"/>
      <c r="U115" s="110"/>
      <c r="V115" s="110"/>
      <c r="W115" s="110"/>
      <c r="X115" s="110"/>
      <c r="Y115" s="110"/>
      <c r="Z115" s="107"/>
    </row>
    <row r="116" spans="1:26" ht="20.100000000000001" customHeight="1" x14ac:dyDescent="0.15">
      <c r="A116" s="84">
        <f>IFERROR(IF(AND(TRIM($I116)&lt;&gt;"", NOT(OR(IFERROR(SEARCH(" ",$I116),0)&gt;0, IFERROR(SEARCH("　",$I116),0)&gt;0))),1001,0),3)</f>
        <v>0</v>
      </c>
      <c r="B116" s="84"/>
      <c r="C116" s="102"/>
      <c r="D116" s="103">
        <f>D114+1</f>
        <v>3</v>
      </c>
      <c r="E116" s="79" t="s">
        <v>174</v>
      </c>
      <c r="I116" s="30"/>
      <c r="J116" s="30"/>
      <c r="K116" s="30"/>
      <c r="L116" s="30"/>
      <c r="M116" s="30"/>
      <c r="N116" s="30"/>
      <c r="O116" s="30"/>
      <c r="P116" s="30"/>
      <c r="Q116" s="30"/>
      <c r="R116" s="30"/>
      <c r="S116" s="30"/>
      <c r="T116" s="30"/>
      <c r="U116" s="30"/>
      <c r="V116" s="30"/>
      <c r="W116" s="30"/>
      <c r="X116" s="30"/>
      <c r="Y116" s="30"/>
      <c r="Z116" s="107"/>
    </row>
    <row r="117" spans="1:26" ht="20.100000000000001" customHeight="1" x14ac:dyDescent="0.15">
      <c r="A117" s="84"/>
      <c r="B117" s="84"/>
      <c r="C117" s="102"/>
      <c r="D117" s="108"/>
      <c r="E117" s="108"/>
      <c r="F117" s="108"/>
      <c r="G117" s="108"/>
      <c r="H117" s="108"/>
      <c r="I117" s="114"/>
      <c r="J117" s="110" t="s">
        <v>5</v>
      </c>
      <c r="K117" s="110"/>
      <c r="L117" s="110"/>
      <c r="M117" s="110"/>
      <c r="N117" s="110"/>
      <c r="O117" s="110"/>
      <c r="P117" s="110"/>
      <c r="Q117" s="110"/>
      <c r="R117" s="110"/>
      <c r="S117" s="110"/>
      <c r="T117" s="110"/>
      <c r="U117" s="110"/>
      <c r="V117" s="110"/>
      <c r="W117" s="110"/>
      <c r="X117" s="110"/>
      <c r="Y117" s="110"/>
      <c r="Z117" s="107"/>
    </row>
    <row r="118" spans="1:26" ht="20.100000000000001" customHeight="1" x14ac:dyDescent="0.15">
      <c r="A118" s="84"/>
      <c r="B118" s="84"/>
      <c r="C118" s="102"/>
      <c r="D118" s="103">
        <f>D116+1</f>
        <v>4</v>
      </c>
      <c r="E118" s="79" t="s">
        <v>0</v>
      </c>
      <c r="I118" s="71"/>
      <c r="J118" s="72"/>
      <c r="K118" s="72"/>
      <c r="L118" s="72"/>
      <c r="M118" s="72"/>
      <c r="N118" s="108"/>
      <c r="O118" s="108"/>
      <c r="P118" s="108"/>
      <c r="Q118" s="108"/>
      <c r="R118" s="108"/>
      <c r="S118" s="108"/>
      <c r="T118" s="108"/>
      <c r="U118" s="108"/>
      <c r="V118" s="108"/>
      <c r="W118" s="108"/>
      <c r="X118" s="108"/>
      <c r="Y118" s="108"/>
      <c r="Z118" s="107"/>
    </row>
    <row r="119" spans="1:26" ht="20.100000000000001" customHeight="1" x14ac:dyDescent="0.15">
      <c r="A119" s="84"/>
      <c r="B119" s="84"/>
      <c r="C119" s="102"/>
      <c r="D119" s="103"/>
      <c r="E119" s="108"/>
      <c r="F119" s="108"/>
      <c r="G119" s="108"/>
      <c r="H119" s="108"/>
      <c r="I119" s="105"/>
      <c r="J119" s="110" t="s">
        <v>200</v>
      </c>
      <c r="K119" s="109"/>
      <c r="L119" s="109"/>
      <c r="M119" s="109"/>
      <c r="N119" s="109"/>
      <c r="O119" s="109"/>
      <c r="P119" s="109"/>
      <c r="Q119" s="109"/>
      <c r="R119" s="109"/>
      <c r="S119" s="109"/>
      <c r="T119" s="109"/>
      <c r="U119" s="109"/>
      <c r="V119" s="109"/>
      <c r="W119" s="109"/>
      <c r="X119" s="109"/>
      <c r="Y119" s="109"/>
      <c r="Z119" s="107"/>
    </row>
    <row r="120" spans="1:26" ht="20.100000000000001" customHeight="1" x14ac:dyDescent="0.15">
      <c r="A120" s="84">
        <f>IFERROR(IF(AND(TRIM($I120)&lt;&gt;"", AND(OR(ISERROR(FIND("@"&amp;LEFT($I120,3)&amp;"@", 都道府県3))=FALSE, ISERROR(FIND("@"&amp;LEFT($I120,4)&amp;"@",都道府県4))=FALSE))=FALSE),1001,0),3)</f>
        <v>0</v>
      </c>
      <c r="B120" s="84"/>
      <c r="C120" s="102"/>
      <c r="D120" s="103">
        <f>D118+1</f>
        <v>5</v>
      </c>
      <c r="E120" s="79" t="s">
        <v>125</v>
      </c>
      <c r="I120" s="68"/>
      <c r="J120" s="68"/>
      <c r="K120" s="68"/>
      <c r="L120" s="68"/>
      <c r="M120" s="68"/>
      <c r="N120" s="68"/>
      <c r="O120" s="68"/>
      <c r="P120" s="68"/>
      <c r="Q120" s="69"/>
      <c r="R120" s="68"/>
      <c r="S120" s="68"/>
      <c r="T120" s="68"/>
      <c r="U120" s="68"/>
      <c r="V120" s="68"/>
      <c r="W120" s="68"/>
      <c r="X120" s="68"/>
      <c r="Y120" s="68"/>
      <c r="Z120" s="107"/>
    </row>
    <row r="121" spans="1:26" ht="20.100000000000001" customHeight="1" x14ac:dyDescent="0.15">
      <c r="A121" s="84"/>
      <c r="B121" s="84"/>
      <c r="C121" s="102"/>
      <c r="D121" s="103"/>
      <c r="E121" s="108"/>
      <c r="F121" s="108"/>
      <c r="G121" s="108"/>
      <c r="H121" s="108"/>
      <c r="I121" s="105"/>
      <c r="J121" s="110" t="s">
        <v>171</v>
      </c>
      <c r="K121" s="109"/>
      <c r="L121" s="109"/>
      <c r="M121" s="109"/>
      <c r="N121" s="109"/>
      <c r="O121" s="109"/>
      <c r="P121" s="109"/>
      <c r="Q121" s="109"/>
      <c r="R121" s="109"/>
      <c r="S121" s="109"/>
      <c r="T121" s="109"/>
      <c r="U121" s="109"/>
      <c r="V121" s="109"/>
      <c r="W121" s="109"/>
      <c r="X121" s="109"/>
      <c r="Y121" s="109"/>
      <c r="Z121" s="107"/>
    </row>
    <row r="122" spans="1:26" ht="20.100000000000001" customHeight="1" x14ac:dyDescent="0.15">
      <c r="A122" s="84">
        <f>IFERROR(IF(AND(TRIM($I122)&lt;&gt;"", NOT(AND(ISNUMBER(VALUE(SUBSTITUTE($I122,"-",""))), IFERROR(SEARCH("-",$I122),0)&gt;0))),1001,0),3)</f>
        <v>0</v>
      </c>
      <c r="B122" s="84"/>
      <c r="C122" s="102"/>
      <c r="D122" s="103">
        <f>D120+1</f>
        <v>6</v>
      </c>
      <c r="E122" s="79" t="s">
        <v>3</v>
      </c>
      <c r="I122" s="30"/>
      <c r="J122" s="30"/>
      <c r="K122" s="30"/>
      <c r="L122" s="30"/>
      <c r="M122" s="30"/>
      <c r="O122" s="115" t="s">
        <v>118</v>
      </c>
      <c r="P122" s="1"/>
      <c r="Q122" s="79" t="s">
        <v>119</v>
      </c>
      <c r="Y122" s="109"/>
      <c r="Z122" s="107"/>
    </row>
    <row r="123" spans="1:26" ht="20.100000000000001" customHeight="1" x14ac:dyDescent="0.15">
      <c r="A123" s="84"/>
      <c r="B123" s="84"/>
      <c r="C123" s="111"/>
      <c r="D123" s="108"/>
      <c r="E123" s="108"/>
      <c r="F123" s="108"/>
      <c r="G123" s="108"/>
      <c r="H123" s="108"/>
      <c r="I123" s="105"/>
      <c r="J123" s="110" t="s">
        <v>172</v>
      </c>
      <c r="K123" s="109"/>
      <c r="L123" s="109"/>
      <c r="M123" s="109"/>
      <c r="N123" s="109"/>
      <c r="O123" s="109"/>
      <c r="P123" s="109"/>
      <c r="Q123" s="109"/>
      <c r="R123" s="109"/>
      <c r="S123" s="109"/>
      <c r="T123" s="109"/>
      <c r="U123" s="109"/>
      <c r="V123" s="109"/>
      <c r="W123" s="109"/>
      <c r="X123" s="109"/>
      <c r="Y123" s="109"/>
      <c r="Z123" s="107"/>
    </row>
    <row r="124" spans="1:26" ht="20.100000000000001" customHeight="1" x14ac:dyDescent="0.15">
      <c r="A124" s="84">
        <f>IFERROR(IF(AND(TRIM($I124)&lt;&gt;"", NOT(AND(ISNUMBER(VALUE(SUBSTITUTE($I124,"-",""))), IFERROR(SEARCH("-",$I124),0)&gt;0))),1001,0),3)</f>
        <v>0</v>
      </c>
      <c r="B124" s="84"/>
      <c r="C124" s="102"/>
      <c r="D124" s="103">
        <f>D122+1</f>
        <v>7</v>
      </c>
      <c r="E124" s="79" t="s">
        <v>4</v>
      </c>
      <c r="I124" s="30"/>
      <c r="J124" s="30"/>
      <c r="K124" s="30"/>
      <c r="L124" s="30"/>
      <c r="M124" s="30"/>
      <c r="N124" s="109"/>
      <c r="O124" s="109"/>
      <c r="P124" s="109"/>
      <c r="Q124" s="109"/>
      <c r="R124" s="109"/>
      <c r="S124" s="109"/>
      <c r="T124" s="109"/>
      <c r="U124" s="109"/>
      <c r="V124" s="109"/>
      <c r="W124" s="109"/>
      <c r="X124" s="109"/>
      <c r="Y124" s="109"/>
      <c r="Z124" s="107"/>
    </row>
    <row r="125" spans="1:26" ht="20.100000000000001" customHeight="1" x14ac:dyDescent="0.15">
      <c r="A125" s="84"/>
      <c r="B125" s="84"/>
      <c r="C125" s="111"/>
      <c r="D125" s="108"/>
      <c r="E125" s="108"/>
      <c r="F125" s="108"/>
      <c r="G125" s="108"/>
      <c r="H125" s="108"/>
      <c r="I125" s="105"/>
      <c r="J125" s="110" t="s">
        <v>172</v>
      </c>
      <c r="K125" s="109"/>
      <c r="L125" s="109"/>
      <c r="M125" s="109"/>
      <c r="N125" s="109"/>
      <c r="O125" s="109"/>
      <c r="P125" s="109"/>
      <c r="Q125" s="109"/>
      <c r="R125" s="109"/>
      <c r="S125" s="109"/>
      <c r="T125" s="109"/>
      <c r="U125" s="109"/>
      <c r="V125" s="109"/>
      <c r="W125" s="109"/>
      <c r="X125" s="109"/>
      <c r="Y125" s="109"/>
      <c r="Z125" s="107"/>
    </row>
    <row r="126" spans="1:26" ht="20.100000000000001" customHeight="1" x14ac:dyDescent="0.15">
      <c r="A126" s="84">
        <f>IFERROR(IF(AND(TRIM($I126)&lt;&gt;"", NOT(IFERROR(SEARCH("@",$I126),0)&gt;0)),1001,0),3)</f>
        <v>0</v>
      </c>
      <c r="B126" s="84"/>
      <c r="C126" s="102"/>
      <c r="D126" s="103">
        <f>D124+1</f>
        <v>8</v>
      </c>
      <c r="E126" s="79" t="s">
        <v>126</v>
      </c>
      <c r="I126" s="30"/>
      <c r="J126" s="30"/>
      <c r="K126" s="30"/>
      <c r="L126" s="30"/>
      <c r="M126" s="30"/>
      <c r="N126" s="30"/>
      <c r="O126" s="30"/>
      <c r="P126" s="30"/>
      <c r="Q126" s="75"/>
      <c r="R126" s="30"/>
      <c r="S126" s="30"/>
      <c r="T126" s="30"/>
      <c r="U126" s="30"/>
      <c r="V126" s="30"/>
      <c r="W126" s="30"/>
      <c r="X126" s="30"/>
      <c r="Y126" s="30"/>
      <c r="Z126" s="107"/>
    </row>
    <row r="127" spans="1:26" ht="20.100000000000001" customHeight="1" x14ac:dyDescent="0.15">
      <c r="A127" s="84"/>
      <c r="B127" s="84"/>
      <c r="C127" s="111"/>
      <c r="D127" s="108"/>
      <c r="E127" s="108"/>
      <c r="F127" s="108"/>
      <c r="G127" s="108"/>
      <c r="H127" s="108"/>
      <c r="I127" s="105"/>
      <c r="J127" s="116" t="s">
        <v>198</v>
      </c>
      <c r="K127" s="133"/>
      <c r="L127" s="109"/>
      <c r="M127" s="109"/>
      <c r="N127" s="109"/>
      <c r="O127" s="109"/>
      <c r="P127" s="109"/>
      <c r="Q127" s="134"/>
      <c r="R127" s="109"/>
      <c r="S127" s="109"/>
      <c r="T127" s="109"/>
      <c r="U127" s="109"/>
      <c r="V127" s="109"/>
      <c r="W127" s="109"/>
      <c r="X127" s="109"/>
      <c r="Y127" s="109"/>
      <c r="Z127" s="107"/>
    </row>
    <row r="128" spans="1:26" ht="20.100000000000001" customHeight="1" x14ac:dyDescent="0.15">
      <c r="A128" s="84"/>
      <c r="B128" s="84"/>
      <c r="C128" s="122"/>
      <c r="D128" s="123"/>
      <c r="E128" s="123"/>
      <c r="F128" s="123"/>
      <c r="G128" s="123"/>
      <c r="H128" s="123"/>
      <c r="I128" s="125"/>
      <c r="J128" s="124"/>
      <c r="K128" s="125"/>
      <c r="L128" s="124"/>
      <c r="M128" s="124"/>
      <c r="N128" s="124"/>
      <c r="O128" s="124"/>
      <c r="P128" s="124"/>
      <c r="Q128" s="147"/>
      <c r="R128" s="124"/>
      <c r="S128" s="124"/>
      <c r="T128" s="124"/>
      <c r="U128" s="124"/>
      <c r="V128" s="124"/>
      <c r="W128" s="124"/>
      <c r="X128" s="124"/>
      <c r="Y128" s="124"/>
      <c r="Z128" s="126"/>
    </row>
    <row r="129" spans="1:26" ht="20.100000000000001" customHeight="1" x14ac:dyDescent="0.15">
      <c r="A129" s="84"/>
      <c r="B129" s="84"/>
      <c r="C129" s="108"/>
      <c r="D129" s="108"/>
      <c r="E129" s="108"/>
      <c r="F129" s="108"/>
      <c r="G129" s="108"/>
      <c r="H129" s="108"/>
      <c r="I129" s="128"/>
      <c r="J129" s="128"/>
      <c r="K129" s="128"/>
      <c r="L129" s="128"/>
      <c r="M129" s="128"/>
      <c r="N129" s="128"/>
      <c r="O129" s="128"/>
      <c r="P129" s="128"/>
      <c r="Q129" s="148"/>
      <c r="R129" s="128"/>
      <c r="S129" s="128"/>
      <c r="T129" s="128"/>
      <c r="U129" s="128"/>
      <c r="V129" s="128"/>
      <c r="W129" s="128"/>
      <c r="X129" s="128"/>
      <c r="Y129" s="128"/>
      <c r="Z129" s="108"/>
    </row>
    <row r="130" spans="1:26" ht="15.75" hidden="1" customHeight="1" x14ac:dyDescent="0.15">
      <c r="A130" s="84"/>
      <c r="B130" s="84"/>
      <c r="C130" s="108"/>
      <c r="D130" s="108"/>
      <c r="E130" s="108"/>
      <c r="F130" s="108"/>
      <c r="G130" s="108"/>
      <c r="H130" s="108"/>
      <c r="I130" s="128"/>
      <c r="J130" s="128"/>
      <c r="K130" s="128"/>
      <c r="L130" s="128"/>
      <c r="M130" s="128"/>
      <c r="N130" s="128"/>
      <c r="O130" s="128"/>
      <c r="P130" s="128"/>
      <c r="Q130" s="148"/>
      <c r="R130" s="128"/>
      <c r="S130" s="128"/>
      <c r="T130" s="128"/>
      <c r="U130" s="128"/>
      <c r="V130" s="128"/>
      <c r="W130" s="128"/>
      <c r="X130" s="128"/>
      <c r="Y130" s="128"/>
      <c r="Z130" s="108"/>
    </row>
    <row r="131" spans="1:26" ht="15.75" hidden="1" customHeight="1" x14ac:dyDescent="0.15">
      <c r="A131" s="84"/>
      <c r="B131" s="84"/>
      <c r="C131" s="108"/>
      <c r="D131" s="108"/>
      <c r="E131" s="108"/>
      <c r="F131" s="108"/>
      <c r="G131" s="108"/>
      <c r="H131" s="108"/>
      <c r="I131" s="128"/>
      <c r="J131" s="128"/>
      <c r="K131" s="128"/>
      <c r="L131" s="128"/>
      <c r="M131" s="128"/>
      <c r="N131" s="128"/>
      <c r="O131" s="128"/>
      <c r="P131" s="128"/>
      <c r="Q131" s="148"/>
      <c r="R131" s="128"/>
      <c r="S131" s="128"/>
      <c r="T131" s="128"/>
      <c r="U131" s="128"/>
      <c r="V131" s="128"/>
      <c r="W131" s="128"/>
      <c r="X131" s="128"/>
      <c r="Y131" s="128"/>
      <c r="Z131" s="108"/>
    </row>
    <row r="132" spans="1:26" ht="15.75" hidden="1" customHeight="1" x14ac:dyDescent="0.15">
      <c r="A132" s="84"/>
      <c r="B132" s="84"/>
      <c r="C132" s="108"/>
      <c r="D132" s="108"/>
      <c r="E132" s="108"/>
      <c r="F132" s="108"/>
      <c r="G132" s="108"/>
      <c r="H132" s="108"/>
      <c r="I132" s="128"/>
      <c r="J132" s="128"/>
      <c r="K132" s="128"/>
      <c r="L132" s="128"/>
      <c r="M132" s="128"/>
      <c r="N132" s="128"/>
      <c r="O132" s="128"/>
      <c r="P132" s="128"/>
      <c r="Q132" s="148"/>
      <c r="R132" s="128"/>
      <c r="S132" s="128"/>
      <c r="T132" s="128"/>
      <c r="U132" s="128"/>
      <c r="V132" s="128"/>
      <c r="W132" s="128"/>
      <c r="X132" s="128"/>
      <c r="Y132" s="128"/>
      <c r="Z132" s="108"/>
    </row>
    <row r="133" spans="1:26" ht="15.75" hidden="1" customHeight="1" x14ac:dyDescent="0.15">
      <c r="A133" s="84"/>
      <c r="B133" s="84"/>
      <c r="C133" s="108"/>
      <c r="D133" s="108"/>
      <c r="E133" s="108"/>
      <c r="F133" s="108"/>
      <c r="G133" s="108"/>
      <c r="H133" s="108"/>
      <c r="I133" s="128"/>
      <c r="J133" s="128"/>
      <c r="K133" s="128"/>
      <c r="L133" s="128"/>
      <c r="M133" s="128"/>
      <c r="N133" s="128"/>
      <c r="O133" s="128"/>
      <c r="P133" s="128"/>
      <c r="Q133" s="148"/>
      <c r="R133" s="128"/>
      <c r="S133" s="128"/>
      <c r="T133" s="128"/>
      <c r="U133" s="128"/>
      <c r="V133" s="128"/>
      <c r="W133" s="128"/>
      <c r="X133" s="128"/>
      <c r="Y133" s="128"/>
      <c r="Z133" s="108"/>
    </row>
    <row r="134" spans="1:26" ht="15.75" hidden="1" customHeight="1" x14ac:dyDescent="0.15">
      <c r="A134" s="84"/>
      <c r="B134" s="84"/>
      <c r="C134" s="108"/>
      <c r="D134" s="108"/>
      <c r="E134" s="108"/>
      <c r="F134" s="108"/>
      <c r="G134" s="108"/>
      <c r="H134" s="108"/>
      <c r="I134" s="128"/>
      <c r="J134" s="128"/>
      <c r="K134" s="128"/>
      <c r="L134" s="128"/>
      <c r="M134" s="128"/>
      <c r="N134" s="128"/>
      <c r="O134" s="128"/>
      <c r="P134" s="128"/>
      <c r="Q134" s="148"/>
      <c r="R134" s="128"/>
      <c r="S134" s="128"/>
      <c r="T134" s="128"/>
      <c r="U134" s="128"/>
      <c r="V134" s="128"/>
      <c r="W134" s="128"/>
      <c r="X134" s="128"/>
      <c r="Y134" s="128"/>
      <c r="Z134" s="108"/>
    </row>
    <row r="135" spans="1:26" ht="15.75" hidden="1" customHeight="1" x14ac:dyDescent="0.15">
      <c r="A135" s="84"/>
      <c r="B135" s="84"/>
      <c r="C135" s="108"/>
      <c r="D135" s="108"/>
      <c r="E135" s="108"/>
      <c r="F135" s="108"/>
      <c r="G135" s="108"/>
      <c r="H135" s="108"/>
      <c r="I135" s="128"/>
      <c r="J135" s="128"/>
      <c r="K135" s="128"/>
      <c r="L135" s="128"/>
      <c r="M135" s="128"/>
      <c r="N135" s="128"/>
      <c r="O135" s="128"/>
      <c r="P135" s="128"/>
      <c r="Q135" s="148"/>
      <c r="R135" s="128"/>
      <c r="S135" s="128"/>
      <c r="T135" s="128"/>
      <c r="U135" s="128"/>
      <c r="V135" s="128"/>
      <c r="W135" s="128"/>
      <c r="X135" s="128"/>
      <c r="Y135" s="128"/>
      <c r="Z135" s="108"/>
    </row>
    <row r="136" spans="1:26" ht="15.75" hidden="1" customHeight="1" x14ac:dyDescent="0.15">
      <c r="A136" s="84"/>
      <c r="B136" s="84"/>
      <c r="C136" s="108"/>
      <c r="D136" s="108"/>
      <c r="E136" s="108"/>
      <c r="F136" s="108"/>
      <c r="G136" s="108"/>
      <c r="H136" s="108"/>
      <c r="I136" s="128"/>
      <c r="J136" s="128"/>
      <c r="K136" s="128"/>
      <c r="L136" s="128"/>
      <c r="M136" s="128"/>
      <c r="N136" s="128"/>
      <c r="O136" s="128"/>
      <c r="P136" s="128"/>
      <c r="Q136" s="148"/>
      <c r="R136" s="128"/>
      <c r="S136" s="128"/>
      <c r="T136" s="128"/>
      <c r="U136" s="128"/>
      <c r="V136" s="128"/>
      <c r="W136" s="128"/>
      <c r="X136" s="128"/>
      <c r="Y136" s="128"/>
      <c r="Z136" s="108"/>
    </row>
    <row r="137" spans="1:26" ht="15.75" hidden="1" customHeight="1" x14ac:dyDescent="0.15">
      <c r="A137" s="84"/>
      <c r="B137" s="84"/>
      <c r="C137" s="108"/>
      <c r="D137" s="108"/>
      <c r="E137" s="108"/>
      <c r="F137" s="108"/>
      <c r="G137" s="108"/>
      <c r="H137" s="108"/>
      <c r="I137" s="128"/>
      <c r="J137" s="128"/>
      <c r="K137" s="128"/>
      <c r="L137" s="128"/>
      <c r="M137" s="128"/>
      <c r="N137" s="128"/>
      <c r="O137" s="128"/>
      <c r="P137" s="128"/>
      <c r="Q137" s="148"/>
      <c r="R137" s="128"/>
      <c r="S137" s="128"/>
      <c r="T137" s="128"/>
      <c r="U137" s="128"/>
      <c r="V137" s="128"/>
      <c r="W137" s="128"/>
      <c r="X137" s="128"/>
      <c r="Y137" s="128"/>
      <c r="Z137" s="108"/>
    </row>
    <row r="138" spans="1:26" ht="15.75" hidden="1" customHeight="1" x14ac:dyDescent="0.15">
      <c r="A138" s="84"/>
      <c r="B138" s="84"/>
      <c r="C138" s="108"/>
      <c r="D138" s="108"/>
      <c r="E138" s="108"/>
      <c r="F138" s="108"/>
      <c r="G138" s="108"/>
      <c r="H138" s="108"/>
      <c r="I138" s="128"/>
      <c r="J138" s="128"/>
      <c r="K138" s="128"/>
      <c r="L138" s="128"/>
      <c r="M138" s="128"/>
      <c r="N138" s="128"/>
      <c r="O138" s="128"/>
      <c r="P138" s="128"/>
      <c r="Q138" s="148"/>
      <c r="R138" s="128"/>
      <c r="S138" s="128"/>
      <c r="T138" s="128"/>
      <c r="U138" s="128"/>
      <c r="V138" s="128"/>
      <c r="W138" s="128"/>
      <c r="X138" s="128"/>
      <c r="Y138" s="128"/>
      <c r="Z138" s="108"/>
    </row>
    <row r="139" spans="1:26" ht="15.75" hidden="1" customHeight="1" x14ac:dyDescent="0.15">
      <c r="A139" s="84"/>
      <c r="B139" s="84"/>
      <c r="C139" s="108"/>
      <c r="D139" s="108"/>
      <c r="E139" s="108"/>
      <c r="F139" s="108"/>
      <c r="G139" s="108"/>
      <c r="H139" s="108"/>
      <c r="I139" s="128"/>
      <c r="J139" s="128"/>
      <c r="K139" s="128"/>
      <c r="L139" s="128"/>
      <c r="M139" s="128"/>
      <c r="N139" s="128"/>
      <c r="O139" s="128"/>
      <c r="P139" s="128"/>
      <c r="Q139" s="148"/>
      <c r="R139" s="128"/>
      <c r="S139" s="128"/>
      <c r="T139" s="128"/>
      <c r="U139" s="128"/>
      <c r="V139" s="128"/>
      <c r="W139" s="128"/>
      <c r="X139" s="128"/>
      <c r="Y139" s="128"/>
      <c r="Z139" s="108"/>
    </row>
    <row r="140" spans="1:26" ht="15.75" hidden="1" customHeight="1" x14ac:dyDescent="0.15">
      <c r="A140" s="84"/>
      <c r="B140" s="84"/>
      <c r="C140" s="108"/>
      <c r="D140" s="108"/>
      <c r="E140" s="108"/>
      <c r="F140" s="108"/>
      <c r="G140" s="108"/>
      <c r="H140" s="108"/>
      <c r="I140" s="128"/>
      <c r="J140" s="128"/>
      <c r="K140" s="128"/>
      <c r="L140" s="128"/>
      <c r="M140" s="128"/>
      <c r="N140" s="128"/>
      <c r="O140" s="128"/>
      <c r="P140" s="128"/>
      <c r="Q140" s="148"/>
      <c r="R140" s="128"/>
      <c r="S140" s="128"/>
      <c r="T140" s="128"/>
      <c r="U140" s="128"/>
      <c r="V140" s="128"/>
      <c r="W140" s="128"/>
      <c r="X140" s="128"/>
      <c r="Y140" s="128"/>
      <c r="Z140" s="108"/>
    </row>
    <row r="141" spans="1:26" ht="15.75" hidden="1" customHeight="1" x14ac:dyDescent="0.15">
      <c r="A141" s="84"/>
      <c r="B141" s="84"/>
      <c r="C141" s="108"/>
      <c r="D141" s="108"/>
      <c r="E141" s="108"/>
      <c r="F141" s="108"/>
      <c r="G141" s="108"/>
      <c r="H141" s="108"/>
      <c r="I141" s="128"/>
      <c r="J141" s="128"/>
      <c r="K141" s="128"/>
      <c r="L141" s="128"/>
      <c r="M141" s="128"/>
      <c r="N141" s="128"/>
      <c r="O141" s="128"/>
      <c r="P141" s="128"/>
      <c r="Q141" s="148"/>
      <c r="R141" s="128"/>
      <c r="S141" s="128"/>
      <c r="T141" s="128"/>
      <c r="U141" s="128"/>
      <c r="V141" s="128"/>
      <c r="W141" s="128"/>
      <c r="X141" s="128"/>
      <c r="Y141" s="128"/>
      <c r="Z141" s="108"/>
    </row>
    <row r="142" spans="1:26" ht="15.75" hidden="1" customHeight="1" x14ac:dyDescent="0.15">
      <c r="A142" s="84"/>
      <c r="B142" s="84"/>
      <c r="C142" s="108"/>
      <c r="D142" s="108"/>
      <c r="E142" s="108"/>
      <c r="F142" s="108"/>
      <c r="G142" s="108"/>
      <c r="H142" s="108"/>
      <c r="I142" s="128"/>
      <c r="J142" s="128"/>
      <c r="K142" s="128"/>
      <c r="L142" s="128"/>
      <c r="M142" s="128"/>
      <c r="N142" s="128"/>
      <c r="O142" s="128"/>
      <c r="P142" s="128"/>
      <c r="Q142" s="148"/>
      <c r="R142" s="128"/>
      <c r="S142" s="128"/>
      <c r="T142" s="128"/>
      <c r="U142" s="128"/>
      <c r="V142" s="128"/>
      <c r="W142" s="128"/>
      <c r="X142" s="128"/>
      <c r="Y142" s="128"/>
      <c r="Z142" s="108"/>
    </row>
    <row r="143" spans="1:26" ht="15.75" hidden="1" customHeight="1" x14ac:dyDescent="0.15">
      <c r="A143" s="84"/>
      <c r="B143" s="84"/>
      <c r="C143" s="108"/>
      <c r="D143" s="108"/>
      <c r="E143" s="108"/>
      <c r="F143" s="108"/>
      <c r="G143" s="108"/>
      <c r="H143" s="108"/>
      <c r="I143" s="128"/>
      <c r="J143" s="128"/>
      <c r="K143" s="128"/>
      <c r="L143" s="128"/>
      <c r="M143" s="128"/>
      <c r="N143" s="128"/>
      <c r="O143" s="128"/>
      <c r="P143" s="128"/>
      <c r="Q143" s="148"/>
      <c r="R143" s="128"/>
      <c r="S143" s="128"/>
      <c r="T143" s="128"/>
      <c r="U143" s="128"/>
      <c r="V143" s="128"/>
      <c r="W143" s="128"/>
      <c r="X143" s="128"/>
      <c r="Y143" s="128"/>
      <c r="Z143" s="108"/>
    </row>
    <row r="144" spans="1:26" ht="15.75" hidden="1" customHeight="1" x14ac:dyDescent="0.15">
      <c r="A144" s="84"/>
      <c r="B144" s="84"/>
      <c r="C144" s="108"/>
      <c r="D144" s="108"/>
      <c r="E144" s="108"/>
      <c r="F144" s="108"/>
      <c r="G144" s="108"/>
      <c r="H144" s="108"/>
      <c r="I144" s="128"/>
      <c r="J144" s="128"/>
      <c r="K144" s="128"/>
      <c r="L144" s="128"/>
      <c r="M144" s="128"/>
      <c r="N144" s="128"/>
      <c r="O144" s="128"/>
      <c r="P144" s="128"/>
      <c r="Q144" s="148"/>
      <c r="R144" s="128"/>
      <c r="S144" s="128"/>
      <c r="T144" s="128"/>
      <c r="U144" s="128"/>
      <c r="V144" s="128"/>
      <c r="W144" s="128"/>
      <c r="X144" s="128"/>
      <c r="Y144" s="128"/>
      <c r="Z144" s="108"/>
    </row>
    <row r="145" spans="1:26" ht="15.75" hidden="1" customHeight="1" x14ac:dyDescent="0.15">
      <c r="A145" s="84"/>
      <c r="B145" s="84"/>
      <c r="C145" s="108"/>
      <c r="D145" s="108"/>
      <c r="E145" s="108"/>
      <c r="F145" s="108"/>
      <c r="G145" s="108"/>
      <c r="H145" s="108"/>
      <c r="I145" s="128"/>
      <c r="J145" s="128"/>
      <c r="K145" s="128"/>
      <c r="L145" s="128"/>
      <c r="M145" s="128"/>
      <c r="N145" s="128"/>
      <c r="O145" s="128"/>
      <c r="P145" s="128"/>
      <c r="Q145" s="148"/>
      <c r="R145" s="128"/>
      <c r="S145" s="128"/>
      <c r="T145" s="128"/>
      <c r="U145" s="128"/>
      <c r="V145" s="128"/>
      <c r="W145" s="128"/>
      <c r="X145" s="128"/>
      <c r="Y145" s="128"/>
      <c r="Z145" s="108"/>
    </row>
    <row r="146" spans="1:26" ht="15.75" hidden="1" customHeight="1" x14ac:dyDescent="0.15">
      <c r="A146" s="84"/>
      <c r="B146" s="84"/>
      <c r="C146" s="108"/>
      <c r="D146" s="108"/>
      <c r="E146" s="108"/>
      <c r="F146" s="108"/>
      <c r="G146" s="108"/>
      <c r="H146" s="108"/>
      <c r="I146" s="128"/>
      <c r="J146" s="128"/>
      <c r="K146" s="128"/>
      <c r="L146" s="128"/>
      <c r="M146" s="128"/>
      <c r="N146" s="128"/>
      <c r="O146" s="128"/>
      <c r="P146" s="128"/>
      <c r="Q146" s="148"/>
      <c r="R146" s="128"/>
      <c r="S146" s="128"/>
      <c r="T146" s="128"/>
      <c r="U146" s="128"/>
      <c r="V146" s="128"/>
      <c r="W146" s="128"/>
      <c r="X146" s="128"/>
      <c r="Y146" s="128"/>
      <c r="Z146" s="108"/>
    </row>
    <row r="147" spans="1:26" ht="15.75" hidden="1" customHeight="1" x14ac:dyDescent="0.15">
      <c r="A147" s="84"/>
      <c r="B147" s="84"/>
      <c r="C147" s="108"/>
      <c r="D147" s="108"/>
      <c r="E147" s="108"/>
      <c r="F147" s="108"/>
      <c r="G147" s="108"/>
      <c r="H147" s="108"/>
      <c r="I147" s="128"/>
      <c r="J147" s="128"/>
      <c r="K147" s="128"/>
      <c r="L147" s="128"/>
      <c r="M147" s="128"/>
      <c r="N147" s="128"/>
      <c r="O147" s="128"/>
      <c r="P147" s="128"/>
      <c r="Q147" s="148"/>
      <c r="R147" s="128"/>
      <c r="S147" s="128"/>
      <c r="T147" s="128"/>
      <c r="U147" s="128"/>
      <c r="V147" s="128"/>
      <c r="W147" s="128"/>
      <c r="X147" s="128"/>
      <c r="Y147" s="128"/>
      <c r="Z147" s="108"/>
    </row>
    <row r="148" spans="1:26" ht="15.75" hidden="1" customHeight="1" x14ac:dyDescent="0.15">
      <c r="A148" s="84"/>
      <c r="B148" s="84"/>
      <c r="C148" s="108"/>
      <c r="D148" s="108"/>
      <c r="E148" s="108"/>
      <c r="F148" s="108"/>
      <c r="G148" s="108"/>
      <c r="H148" s="108"/>
      <c r="I148" s="128"/>
      <c r="J148" s="128"/>
      <c r="K148" s="128"/>
      <c r="L148" s="128"/>
      <c r="M148" s="128"/>
      <c r="N148" s="128"/>
      <c r="O148" s="128"/>
      <c r="P148" s="128"/>
      <c r="Q148" s="148"/>
      <c r="R148" s="128"/>
      <c r="S148" s="128"/>
      <c r="T148" s="128"/>
      <c r="U148" s="128"/>
      <c r="V148" s="128"/>
      <c r="W148" s="128"/>
      <c r="X148" s="128"/>
      <c r="Y148" s="128"/>
      <c r="Z148" s="108"/>
    </row>
    <row r="149" spans="1:26" ht="20.100000000000001" customHeight="1" x14ac:dyDescent="0.15">
      <c r="A149" s="84"/>
      <c r="B149" s="84"/>
      <c r="C149" s="108"/>
      <c r="D149" s="108"/>
      <c r="E149" s="108"/>
      <c r="F149" s="108"/>
      <c r="G149" s="108"/>
      <c r="H149" s="108"/>
      <c r="I149" s="128"/>
      <c r="J149" s="108"/>
      <c r="K149" s="108"/>
      <c r="L149" s="108"/>
      <c r="M149" s="108"/>
      <c r="N149" s="108"/>
      <c r="O149" s="108"/>
      <c r="P149" s="108"/>
      <c r="Q149" s="149"/>
      <c r="R149" s="108"/>
      <c r="S149" s="108"/>
      <c r="T149" s="108"/>
      <c r="U149" s="108"/>
      <c r="V149" s="108"/>
      <c r="W149" s="108"/>
      <c r="X149" s="108"/>
      <c r="Y149" s="108"/>
      <c r="Z149" s="108"/>
    </row>
    <row r="150" spans="1:26" ht="20.100000000000001" customHeight="1" x14ac:dyDescent="0.15">
      <c r="A150" s="84"/>
      <c r="B150" s="84"/>
      <c r="C150" s="95" t="s">
        <v>161</v>
      </c>
      <c r="D150" s="96"/>
      <c r="E150" s="96"/>
      <c r="F150" s="96"/>
      <c r="G150" s="96"/>
      <c r="H150" s="97"/>
      <c r="I150" s="129"/>
      <c r="K150" s="129"/>
    </row>
    <row r="151" spans="1:26" ht="20.100000000000001" customHeight="1" x14ac:dyDescent="0.15">
      <c r="A151" s="84"/>
      <c r="B151" s="84"/>
      <c r="C151" s="98"/>
      <c r="D151" s="99"/>
      <c r="E151" s="99"/>
      <c r="F151" s="99"/>
      <c r="G151" s="99"/>
      <c r="H151" s="99"/>
      <c r="I151" s="100"/>
      <c r="J151" s="100"/>
      <c r="K151" s="100"/>
      <c r="L151" s="100"/>
      <c r="M151" s="100"/>
      <c r="N151" s="100"/>
      <c r="O151" s="100"/>
      <c r="P151" s="100"/>
      <c r="Q151" s="100"/>
      <c r="R151" s="100"/>
      <c r="S151" s="100"/>
      <c r="T151" s="100"/>
      <c r="U151" s="100"/>
      <c r="V151" s="100"/>
      <c r="W151" s="100"/>
      <c r="X151" s="100"/>
      <c r="Y151" s="100"/>
      <c r="Z151" s="101"/>
    </row>
    <row r="152" spans="1:26" ht="20.100000000000001" customHeight="1" x14ac:dyDescent="0.15">
      <c r="A152" s="84"/>
      <c r="B152" s="84"/>
      <c r="C152" s="98"/>
      <c r="D152" s="150" t="s">
        <v>70</v>
      </c>
      <c r="E152" s="130"/>
      <c r="F152" s="130"/>
      <c r="G152" s="130"/>
      <c r="H152" s="130"/>
      <c r="I152" s="130"/>
      <c r="J152" s="130"/>
      <c r="K152" s="130"/>
      <c r="L152" s="130"/>
      <c r="M152" s="130"/>
      <c r="N152" s="130"/>
      <c r="O152" s="130"/>
      <c r="P152" s="130"/>
      <c r="Q152" s="130"/>
      <c r="R152" s="130"/>
      <c r="S152" s="130"/>
      <c r="T152" s="130"/>
      <c r="U152" s="130"/>
      <c r="V152" s="130"/>
      <c r="W152" s="130"/>
      <c r="X152" s="109"/>
      <c r="Y152" s="108"/>
      <c r="Z152" s="107"/>
    </row>
    <row r="153" spans="1:26" ht="20.100000000000001" customHeight="1" x14ac:dyDescent="0.15">
      <c r="A153" s="84">
        <f>IFERROR(IF(AND($I153&lt;&gt;"しない", $I153&lt;&gt;"する"),1001,0),3)</f>
        <v>0</v>
      </c>
      <c r="B153" s="84"/>
      <c r="C153" s="102"/>
      <c r="D153" s="103">
        <v>1</v>
      </c>
      <c r="E153" s="108" t="s">
        <v>71</v>
      </c>
      <c r="F153" s="108"/>
      <c r="G153" s="108"/>
      <c r="H153" s="108"/>
      <c r="I153" s="30" t="s">
        <v>202</v>
      </c>
      <c r="J153" s="70"/>
      <c r="K153" s="70"/>
      <c r="L153" s="70"/>
      <c r="M153" s="70"/>
      <c r="N153" s="108"/>
      <c r="O153" s="108"/>
      <c r="P153" s="108"/>
      <c r="Q153" s="108"/>
      <c r="R153" s="108"/>
      <c r="S153" s="108"/>
      <c r="T153" s="108"/>
      <c r="U153" s="108"/>
      <c r="Z153" s="151"/>
    </row>
    <row r="154" spans="1:26" ht="20.100000000000001" customHeight="1" x14ac:dyDescent="0.15">
      <c r="A154" s="84"/>
      <c r="B154" s="84"/>
      <c r="C154" s="111"/>
      <c r="D154" s="108"/>
      <c r="E154" s="108"/>
      <c r="F154" s="108"/>
      <c r="G154" s="108"/>
      <c r="H154" s="108"/>
      <c r="I154" s="152"/>
      <c r="J154" s="110" t="s">
        <v>72</v>
      </c>
      <c r="K154" s="110"/>
      <c r="L154" s="110"/>
      <c r="M154" s="110"/>
      <c r="N154" s="110"/>
      <c r="O154" s="110"/>
      <c r="P154" s="110"/>
      <c r="Q154" s="110"/>
      <c r="R154" s="110"/>
      <c r="S154" s="110"/>
      <c r="T154" s="110"/>
      <c r="U154" s="108"/>
      <c r="Z154" s="151"/>
    </row>
    <row r="155" spans="1:26" ht="20.100000000000001" customHeight="1" x14ac:dyDescent="0.15">
      <c r="A155" s="84">
        <f>IFERROR(IF(AND($I153="する",OR(TRIM($I155)="", NOT(OR(IFERROR(SEARCH(" ",$I155),0)&gt;0, IFERROR(SEARCH("　",$I155),0)&gt;0)))),1001,0),3)</f>
        <v>0</v>
      </c>
      <c r="B155" s="84"/>
      <c r="C155" s="102"/>
      <c r="D155" s="103">
        <v>2</v>
      </c>
      <c r="E155" s="79" t="s">
        <v>173</v>
      </c>
      <c r="I155" s="30"/>
      <c r="J155" s="30"/>
      <c r="K155" s="30"/>
      <c r="L155" s="30"/>
      <c r="M155" s="30"/>
      <c r="N155" s="30"/>
      <c r="O155" s="30"/>
      <c r="P155" s="30"/>
      <c r="Q155" s="30"/>
      <c r="R155" s="30"/>
      <c r="S155" s="30"/>
      <c r="T155" s="30"/>
      <c r="U155" s="30"/>
      <c r="V155" s="30"/>
      <c r="W155" s="30"/>
      <c r="X155" s="30"/>
      <c r="Y155" s="30"/>
      <c r="Z155" s="107"/>
    </row>
    <row r="156" spans="1:26" ht="20.100000000000001" customHeight="1" x14ac:dyDescent="0.15">
      <c r="A156" s="84"/>
      <c r="B156" s="84"/>
      <c r="C156" s="102"/>
      <c r="D156" s="103"/>
      <c r="E156" s="108"/>
      <c r="F156" s="108"/>
      <c r="G156" s="108"/>
      <c r="H156" s="108"/>
      <c r="I156" s="114"/>
      <c r="J156" s="110" t="s">
        <v>165</v>
      </c>
      <c r="K156" s="110"/>
      <c r="L156" s="110"/>
      <c r="M156" s="110"/>
      <c r="N156" s="110"/>
      <c r="O156" s="110"/>
      <c r="P156" s="110"/>
      <c r="Q156" s="110"/>
      <c r="R156" s="110"/>
      <c r="S156" s="110"/>
      <c r="T156" s="110"/>
      <c r="U156" s="110"/>
      <c r="V156" s="110"/>
      <c r="W156" s="110"/>
      <c r="X156" s="110"/>
      <c r="Y156" s="110"/>
      <c r="Z156" s="107"/>
    </row>
    <row r="157" spans="1:26" ht="20.100000000000001" customHeight="1" x14ac:dyDescent="0.15">
      <c r="A157" s="84">
        <f>IFERROR(IF(AND($I153="する",OR(TRIM($I157)="", NOT(OR(IFERROR(SEARCH(" ",$I157),0)&gt;0, IFERROR(SEARCH("　",$I157),0)&gt;0)))),1001,0),3)</f>
        <v>0</v>
      </c>
      <c r="B157" s="84"/>
      <c r="C157" s="102"/>
      <c r="D157" s="103">
        <v>3</v>
      </c>
      <c r="E157" s="79" t="s">
        <v>174</v>
      </c>
      <c r="I157" s="30"/>
      <c r="J157" s="30"/>
      <c r="K157" s="30"/>
      <c r="L157" s="30"/>
      <c r="M157" s="30"/>
      <c r="N157" s="30"/>
      <c r="O157" s="30"/>
      <c r="P157" s="30"/>
      <c r="Q157" s="30"/>
      <c r="R157" s="30"/>
      <c r="S157" s="30"/>
      <c r="T157" s="30"/>
      <c r="U157" s="30"/>
      <c r="V157" s="30"/>
      <c r="W157" s="30"/>
      <c r="X157" s="30"/>
      <c r="Y157" s="30"/>
      <c r="Z157" s="107"/>
    </row>
    <row r="158" spans="1:26" ht="20.100000000000001" customHeight="1" x14ac:dyDescent="0.15">
      <c r="A158" s="84"/>
      <c r="B158" s="84"/>
      <c r="C158" s="111"/>
      <c r="D158" s="108"/>
      <c r="E158" s="108"/>
      <c r="F158" s="108"/>
      <c r="G158" s="108"/>
      <c r="H158" s="108"/>
      <c r="I158" s="114"/>
      <c r="J158" s="110" t="s">
        <v>5</v>
      </c>
      <c r="K158" s="110"/>
      <c r="L158" s="110"/>
      <c r="M158" s="110"/>
      <c r="N158" s="110"/>
      <c r="O158" s="110"/>
      <c r="P158" s="110"/>
      <c r="Q158" s="110"/>
      <c r="R158" s="110"/>
      <c r="S158" s="110"/>
      <c r="T158" s="110"/>
      <c r="U158" s="110"/>
      <c r="V158" s="110"/>
      <c r="W158" s="110"/>
      <c r="X158" s="110"/>
      <c r="Y158" s="110"/>
      <c r="Z158" s="107"/>
    </row>
    <row r="159" spans="1:26" ht="20.100000000000001" customHeight="1" x14ac:dyDescent="0.15">
      <c r="A159" s="84">
        <f>IFERROR(IF(AND($I153="する",OR(TRIM($I159)="", LEN($I159)&lt;&gt;8, NOT(ISNUMBER(VALUE($I159))), IFERROR(SEARCH("-", $I159),0)&gt;0)),1001,0),3)</f>
        <v>0</v>
      </c>
      <c r="B159" s="84"/>
      <c r="C159" s="102"/>
      <c r="D159" s="103">
        <v>4</v>
      </c>
      <c r="E159" s="79" t="s">
        <v>113</v>
      </c>
      <c r="I159" s="30"/>
      <c r="J159" s="30"/>
      <c r="K159" s="30"/>
      <c r="L159" s="30"/>
      <c r="M159" s="30"/>
      <c r="N159" s="108"/>
      <c r="O159" s="108"/>
      <c r="P159" s="108"/>
      <c r="Q159" s="108"/>
      <c r="R159" s="108"/>
      <c r="S159" s="108"/>
      <c r="T159" s="108"/>
      <c r="U159" s="108"/>
      <c r="V159" s="108"/>
      <c r="W159" s="108"/>
      <c r="X159" s="108"/>
      <c r="Y159" s="108"/>
      <c r="Z159" s="107"/>
    </row>
    <row r="160" spans="1:26" ht="20.100000000000001" customHeight="1" x14ac:dyDescent="0.15">
      <c r="A160" s="84"/>
      <c r="B160" s="84"/>
      <c r="C160" s="111"/>
      <c r="D160" s="108"/>
      <c r="E160" s="108"/>
      <c r="F160" s="108"/>
      <c r="G160" s="108"/>
      <c r="H160" s="108"/>
      <c r="I160" s="105"/>
      <c r="J160" s="110" t="s">
        <v>185</v>
      </c>
      <c r="K160" s="109"/>
      <c r="L160" s="109"/>
      <c r="M160" s="109"/>
      <c r="N160" s="109"/>
      <c r="O160" s="109"/>
      <c r="P160" s="109"/>
      <c r="Q160" s="109"/>
      <c r="R160" s="109"/>
      <c r="S160" s="109"/>
      <c r="T160" s="109"/>
      <c r="U160" s="109"/>
      <c r="V160" s="109"/>
      <c r="W160" s="109"/>
      <c r="X160" s="109"/>
      <c r="Y160" s="109"/>
      <c r="Z160" s="107"/>
    </row>
    <row r="161" spans="1:27" ht="20.100000000000001" customHeight="1" x14ac:dyDescent="0.15">
      <c r="A161" s="84">
        <f>IFERROR(IF(AND($I153="する",TRIM($I161)=""),1001,0),3)</f>
        <v>0</v>
      </c>
      <c r="B161" s="84"/>
      <c r="C161" s="102"/>
      <c r="D161" s="103">
        <v>5</v>
      </c>
      <c r="E161" s="79" t="s">
        <v>0</v>
      </c>
      <c r="I161" s="71"/>
      <c r="J161" s="72"/>
      <c r="K161" s="72"/>
      <c r="L161" s="72"/>
      <c r="M161" s="72"/>
      <c r="N161" s="108"/>
      <c r="O161" s="108"/>
      <c r="P161" s="108"/>
      <c r="Q161" s="108"/>
      <c r="R161" s="108"/>
      <c r="S161" s="108"/>
      <c r="T161" s="108"/>
      <c r="U161" s="108"/>
      <c r="V161" s="108"/>
      <c r="W161" s="108"/>
      <c r="X161" s="108"/>
      <c r="Y161" s="108"/>
      <c r="Z161" s="107"/>
    </row>
    <row r="162" spans="1:27" ht="20.100000000000001" customHeight="1" x14ac:dyDescent="0.15">
      <c r="A162" s="84"/>
      <c r="B162" s="84"/>
      <c r="C162" s="102"/>
      <c r="D162" s="103"/>
      <c r="E162" s="108"/>
      <c r="F162" s="108"/>
      <c r="G162" s="108"/>
      <c r="H162" s="108"/>
      <c r="I162" s="105"/>
      <c r="J162" s="110" t="s">
        <v>199</v>
      </c>
      <c r="K162" s="109"/>
      <c r="L162" s="109"/>
      <c r="M162" s="109"/>
      <c r="N162" s="109"/>
      <c r="O162" s="109"/>
      <c r="P162" s="109"/>
      <c r="Q162" s="109"/>
      <c r="R162" s="109"/>
      <c r="S162" s="109"/>
      <c r="T162" s="109"/>
      <c r="U162" s="109"/>
      <c r="V162" s="109"/>
      <c r="W162" s="109"/>
      <c r="X162" s="109"/>
      <c r="Y162" s="109"/>
      <c r="Z162" s="107"/>
    </row>
    <row r="163" spans="1:27" ht="20.100000000000001" customHeight="1" x14ac:dyDescent="0.15">
      <c r="A163" s="84">
        <f>IFERROR(IF(AND($I153="する",AND($I163&lt;&gt;"", OR(ISERROR(FIND("@"&amp;LEFT($I163,3)&amp;"@", 都道府県3))=FALSE, ISERROR(FIND("@"&amp;LEFT($I163,4)&amp;"@",都道府県4))=FALSE))=FALSE),1001,0),3)</f>
        <v>0</v>
      </c>
      <c r="B163" s="84"/>
      <c r="C163" s="102"/>
      <c r="D163" s="103">
        <v>6</v>
      </c>
      <c r="E163" s="79" t="s">
        <v>125</v>
      </c>
      <c r="I163" s="68"/>
      <c r="J163" s="68"/>
      <c r="K163" s="68"/>
      <c r="L163" s="68"/>
      <c r="M163" s="68"/>
      <c r="N163" s="68"/>
      <c r="O163" s="68"/>
      <c r="P163" s="68"/>
      <c r="Q163" s="69"/>
      <c r="R163" s="68"/>
      <c r="S163" s="68"/>
      <c r="T163" s="68"/>
      <c r="U163" s="68"/>
      <c r="V163" s="68"/>
      <c r="W163" s="68"/>
      <c r="X163" s="68"/>
      <c r="Y163" s="68"/>
      <c r="Z163" s="107"/>
    </row>
    <row r="164" spans="1:27" ht="20.100000000000001" customHeight="1" x14ac:dyDescent="0.15">
      <c r="A164" s="84"/>
      <c r="B164" s="84"/>
      <c r="C164" s="102"/>
      <c r="D164" s="103"/>
      <c r="E164" s="108"/>
      <c r="F164" s="108"/>
      <c r="G164" s="108"/>
      <c r="H164" s="108"/>
      <c r="I164" s="105"/>
      <c r="J164" s="110" t="s">
        <v>9</v>
      </c>
      <c r="K164" s="109"/>
      <c r="L164" s="109"/>
      <c r="M164" s="109"/>
      <c r="N164" s="109"/>
      <c r="O164" s="109"/>
      <c r="P164" s="109"/>
      <c r="Q164" s="109"/>
      <c r="R164" s="109"/>
      <c r="S164" s="109"/>
      <c r="T164" s="109"/>
      <c r="U164" s="109"/>
      <c r="V164" s="109"/>
      <c r="W164" s="109"/>
      <c r="X164" s="109"/>
      <c r="Y164" s="109"/>
      <c r="Z164" s="107"/>
    </row>
    <row r="165" spans="1:27" ht="20.100000000000001" customHeight="1" x14ac:dyDescent="0.15">
      <c r="A165" s="84">
        <f>IFERROR(IF(AND($I153="する",NOT(AND(TRIM($I165)&lt;&gt;"",ISNUMBER(VALUE(SUBSTITUTE($I165,"-",""))),IFERROR(SEARCH("-",$I165),0)&gt;0))),1001,0),3)</f>
        <v>0</v>
      </c>
      <c r="B165" s="84"/>
      <c r="C165" s="102"/>
      <c r="D165" s="103">
        <v>7</v>
      </c>
      <c r="E165" s="79" t="s">
        <v>3</v>
      </c>
      <c r="I165" s="30"/>
      <c r="J165" s="30"/>
      <c r="K165" s="30"/>
      <c r="L165" s="30"/>
      <c r="M165" s="30"/>
      <c r="Y165" s="109"/>
      <c r="Z165" s="107"/>
    </row>
    <row r="166" spans="1:27" ht="20.100000000000001" customHeight="1" x14ac:dyDescent="0.15">
      <c r="A166" s="84"/>
      <c r="B166" s="84"/>
      <c r="C166" s="111"/>
      <c r="D166" s="108"/>
      <c r="E166" s="108"/>
      <c r="F166" s="108"/>
      <c r="G166" s="108"/>
      <c r="H166" s="108"/>
      <c r="I166" s="105"/>
      <c r="J166" s="110" t="s">
        <v>166</v>
      </c>
      <c r="K166" s="109"/>
      <c r="L166" s="109"/>
      <c r="M166" s="109"/>
      <c r="N166" s="109"/>
      <c r="O166" s="109"/>
      <c r="P166" s="109"/>
      <c r="Q166" s="109"/>
      <c r="R166" s="109"/>
      <c r="S166" s="109"/>
      <c r="T166" s="109"/>
      <c r="U166" s="109"/>
      <c r="V166" s="109"/>
      <c r="W166" s="109"/>
      <c r="X166" s="109"/>
      <c r="Y166" s="109"/>
      <c r="Z166" s="107"/>
    </row>
    <row r="167" spans="1:27" ht="20.100000000000001" customHeight="1" x14ac:dyDescent="0.15">
      <c r="A167" s="84">
        <f>IFERROR(IF(AND($I153="する",AND(TRIM($I167)&lt;&gt;"",NOT(AND(ISNUMBER(VALUE(SUBSTITUTE($I167,"-",""))),IFERROR(SEARCH("-",$I167),0)&gt;0)))),1001,0),3)</f>
        <v>0</v>
      </c>
      <c r="B167" s="84"/>
      <c r="C167" s="102"/>
      <c r="D167" s="103">
        <v>8</v>
      </c>
      <c r="E167" s="79" t="s">
        <v>4</v>
      </c>
      <c r="I167" s="30"/>
      <c r="J167" s="30"/>
      <c r="K167" s="30"/>
      <c r="L167" s="30"/>
      <c r="M167" s="30"/>
      <c r="N167" s="109"/>
      <c r="O167" s="109"/>
      <c r="P167" s="109"/>
      <c r="Q167" s="109"/>
      <c r="R167" s="109"/>
      <c r="S167" s="109"/>
      <c r="T167" s="109"/>
      <c r="U167" s="109"/>
      <c r="V167" s="109"/>
      <c r="W167" s="109"/>
      <c r="X167" s="109"/>
      <c r="Y167" s="109"/>
      <c r="Z167" s="107"/>
    </row>
    <row r="168" spans="1:27" ht="20.100000000000001" customHeight="1" x14ac:dyDescent="0.15">
      <c r="A168" s="84"/>
      <c r="B168" s="84"/>
      <c r="C168" s="111"/>
      <c r="D168" s="108"/>
      <c r="E168" s="108"/>
      <c r="F168" s="108"/>
      <c r="G168" s="108"/>
      <c r="H168" s="108"/>
      <c r="I168" s="105"/>
      <c r="J168" s="110" t="s">
        <v>166</v>
      </c>
      <c r="K168" s="109"/>
      <c r="L168" s="109"/>
      <c r="M168" s="109"/>
      <c r="N168" s="109"/>
      <c r="O168" s="109"/>
      <c r="P168" s="109"/>
      <c r="Q168" s="109"/>
      <c r="R168" s="109"/>
      <c r="S168" s="109"/>
      <c r="T168" s="109"/>
      <c r="U168" s="109"/>
      <c r="V168" s="109"/>
      <c r="W168" s="109"/>
      <c r="X168" s="109"/>
      <c r="Y168" s="109"/>
      <c r="Z168" s="107"/>
    </row>
    <row r="169" spans="1:27" ht="20.100000000000001" customHeight="1" x14ac:dyDescent="0.15">
      <c r="A169" s="84">
        <f>IFERROR(IF(AND($I153="する",AND(TRIM($I169)&lt;&gt;"", NOT(IFERROR(SEARCH("@",$I169),0)&gt;0))),1001,0),3)</f>
        <v>0</v>
      </c>
      <c r="B169" s="84"/>
      <c r="C169" s="102"/>
      <c r="D169" s="103">
        <v>9</v>
      </c>
      <c r="E169" s="79" t="s">
        <v>126</v>
      </c>
      <c r="I169" s="30"/>
      <c r="J169" s="30"/>
      <c r="K169" s="30"/>
      <c r="L169" s="30"/>
      <c r="M169" s="30"/>
      <c r="N169" s="30"/>
      <c r="O169" s="30"/>
      <c r="P169" s="30"/>
      <c r="Q169" s="75"/>
      <c r="R169" s="30"/>
      <c r="S169" s="30"/>
      <c r="T169" s="30"/>
      <c r="U169" s="30"/>
      <c r="V169" s="30"/>
      <c r="W169" s="30"/>
      <c r="X169" s="30"/>
      <c r="Y169" s="30"/>
      <c r="Z169" s="107"/>
    </row>
    <row r="170" spans="1:27" ht="20.100000000000001" customHeight="1" x14ac:dyDescent="0.15">
      <c r="A170" s="84"/>
      <c r="B170" s="84"/>
      <c r="C170" s="111"/>
      <c r="D170" s="108"/>
      <c r="E170" s="108"/>
      <c r="F170" s="108"/>
      <c r="G170" s="108"/>
      <c r="H170" s="108"/>
      <c r="I170" s="105"/>
      <c r="J170" s="116" t="s">
        <v>197</v>
      </c>
      <c r="K170" s="133"/>
      <c r="L170" s="109"/>
      <c r="M170" s="109"/>
      <c r="N170" s="109"/>
      <c r="O170" s="109"/>
      <c r="P170" s="109"/>
      <c r="Q170" s="134"/>
      <c r="R170" s="109"/>
      <c r="S170" s="109"/>
      <c r="T170" s="109"/>
      <c r="U170" s="109"/>
      <c r="V170" s="109"/>
      <c r="W170" s="109"/>
      <c r="X170" s="109"/>
      <c r="Y170" s="109"/>
      <c r="Z170" s="107"/>
    </row>
    <row r="171" spans="1:27" ht="20.100000000000001" customHeight="1" x14ac:dyDescent="0.15">
      <c r="A171" s="84"/>
      <c r="B171" s="84"/>
      <c r="C171" s="122"/>
      <c r="D171" s="123"/>
      <c r="E171" s="123"/>
      <c r="F171" s="123"/>
      <c r="G171" s="123"/>
      <c r="H171" s="123"/>
      <c r="I171" s="124"/>
      <c r="J171" s="124"/>
      <c r="K171" s="125"/>
      <c r="L171" s="124"/>
      <c r="M171" s="124"/>
      <c r="N171" s="124"/>
      <c r="O171" s="124"/>
      <c r="P171" s="124"/>
      <c r="Q171" s="124"/>
      <c r="R171" s="124"/>
      <c r="S171" s="124"/>
      <c r="T171" s="124"/>
      <c r="U171" s="124"/>
      <c r="V171" s="124"/>
      <c r="W171" s="124"/>
      <c r="X171" s="124"/>
      <c r="Y171" s="153"/>
      <c r="Z171" s="126"/>
      <c r="AA171" s="140"/>
    </row>
    <row r="172" spans="1:27" ht="20.100000000000001" customHeight="1" x14ac:dyDescent="0.15">
      <c r="A172" s="84"/>
      <c r="B172" s="84"/>
      <c r="C172" s="108"/>
      <c r="D172" s="108"/>
      <c r="E172" s="108"/>
      <c r="F172" s="108"/>
      <c r="G172" s="108"/>
      <c r="H172" s="108"/>
      <c r="I172" s="128"/>
      <c r="J172" s="128"/>
      <c r="K172" s="128"/>
      <c r="L172" s="128"/>
      <c r="M172" s="128"/>
      <c r="N172" s="128"/>
      <c r="O172" s="128"/>
      <c r="P172" s="128"/>
      <c r="Q172" s="128"/>
      <c r="R172" s="128"/>
      <c r="S172" s="128"/>
      <c r="T172" s="128"/>
      <c r="U172" s="128"/>
      <c r="V172" s="128"/>
      <c r="W172" s="128"/>
      <c r="X172" s="128"/>
      <c r="Y172" s="154"/>
      <c r="Z172" s="108"/>
      <c r="AA172" s="140"/>
    </row>
    <row r="173" spans="1:27" ht="20.100000000000001" customHeight="1" x14ac:dyDescent="0.15">
      <c r="A173" s="84"/>
      <c r="B173" s="84"/>
      <c r="C173" s="108"/>
      <c r="D173" s="108"/>
      <c r="E173" s="108"/>
      <c r="F173" s="108"/>
      <c r="G173" s="108"/>
      <c r="H173" s="108"/>
      <c r="I173" s="108"/>
      <c r="J173" s="128"/>
      <c r="K173" s="139"/>
      <c r="L173" s="108"/>
      <c r="M173" s="108"/>
      <c r="N173" s="108"/>
      <c r="O173" s="108"/>
      <c r="P173" s="108"/>
      <c r="Q173" s="108"/>
      <c r="R173" s="108"/>
      <c r="S173" s="108"/>
      <c r="T173" s="108"/>
      <c r="U173" s="108"/>
      <c r="V173" s="108"/>
      <c r="W173" s="108"/>
      <c r="X173" s="108"/>
      <c r="Y173" s="108"/>
      <c r="Z173" s="108"/>
    </row>
    <row r="174" spans="1:27" ht="20.100000000000001" customHeight="1" x14ac:dyDescent="0.15">
      <c r="A174" s="84"/>
      <c r="B174" s="84"/>
      <c r="C174" s="95" t="s">
        <v>15</v>
      </c>
      <c r="D174" s="96"/>
      <c r="E174" s="96"/>
      <c r="F174" s="96"/>
      <c r="G174" s="96"/>
      <c r="H174" s="97"/>
      <c r="I174" s="155"/>
      <c r="J174" s="156"/>
      <c r="K174" s="156"/>
      <c r="L174" s="156"/>
    </row>
    <row r="175" spans="1:27" ht="20.100000000000001" customHeight="1" x14ac:dyDescent="0.15">
      <c r="A175" s="84"/>
      <c r="B175" s="84"/>
      <c r="C175" s="98"/>
      <c r="D175" s="130"/>
      <c r="E175" s="130"/>
      <c r="F175" s="130"/>
      <c r="G175" s="130"/>
      <c r="H175" s="130"/>
      <c r="I175" s="130"/>
      <c r="J175" s="130"/>
      <c r="K175" s="130"/>
      <c r="L175" s="130"/>
      <c r="M175" s="100"/>
      <c r="N175" s="100"/>
      <c r="O175" s="100"/>
      <c r="P175" s="100"/>
      <c r="Q175" s="157"/>
      <c r="R175" s="100"/>
      <c r="S175" s="100"/>
      <c r="T175" s="100"/>
      <c r="U175" s="100"/>
      <c r="V175" s="100"/>
      <c r="W175" s="100"/>
      <c r="X175" s="100"/>
      <c r="Y175" s="157"/>
      <c r="Z175" s="158"/>
    </row>
    <row r="176" spans="1:27" ht="20.100000000000001" customHeight="1" x14ac:dyDescent="0.15">
      <c r="A176" s="159"/>
      <c r="B176" s="84"/>
      <c r="C176" s="98"/>
      <c r="D176" s="103">
        <v>1</v>
      </c>
      <c r="E176" s="79" t="s">
        <v>195</v>
      </c>
      <c r="I176" s="56"/>
      <c r="J176" s="60"/>
      <c r="K176" s="60"/>
      <c r="L176" s="60"/>
      <c r="M176" s="60"/>
      <c r="N176" s="160"/>
      <c r="O176" s="160"/>
      <c r="P176" s="160"/>
      <c r="Q176" s="160"/>
      <c r="R176" s="160"/>
      <c r="S176" s="160"/>
      <c r="T176" s="160"/>
      <c r="U176" s="160"/>
      <c r="V176" s="108"/>
      <c r="W176" s="108"/>
      <c r="Z176" s="151"/>
    </row>
    <row r="177" spans="1:26" ht="30" customHeight="1" x14ac:dyDescent="0.15">
      <c r="A177" s="159"/>
      <c r="B177" s="84"/>
      <c r="C177" s="98"/>
      <c r="D177" s="161"/>
      <c r="E177" s="162" t="s">
        <v>196</v>
      </c>
      <c r="F177" s="162"/>
      <c r="G177" s="162"/>
      <c r="H177" s="160"/>
      <c r="I177" s="163"/>
      <c r="J177" s="131"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31"/>
      <c r="L177" s="131"/>
      <c r="M177" s="131"/>
      <c r="N177" s="131"/>
      <c r="O177" s="131"/>
      <c r="P177" s="131"/>
      <c r="Q177" s="131"/>
      <c r="R177" s="131"/>
      <c r="S177" s="131"/>
      <c r="T177" s="131"/>
      <c r="U177" s="131"/>
      <c r="V177" s="131"/>
      <c r="W177" s="131"/>
      <c r="X177" s="131"/>
      <c r="Y177" s="131"/>
      <c r="Z177" s="151"/>
    </row>
    <row r="178" spans="1:26" ht="20.100000000000001" customHeight="1" x14ac:dyDescent="0.15">
      <c r="A178" s="159"/>
      <c r="B178" s="84"/>
      <c r="C178" s="98"/>
      <c r="D178" s="103">
        <v>2</v>
      </c>
      <c r="E178" s="79" t="s">
        <v>114</v>
      </c>
      <c r="I178" s="30"/>
      <c r="J178" s="60"/>
      <c r="K178" s="60"/>
      <c r="L178" s="60"/>
      <c r="M178" s="60"/>
      <c r="N178" s="160"/>
      <c r="O178" s="160"/>
      <c r="P178" s="139"/>
      <c r="Q178" s="160"/>
      <c r="R178" s="160"/>
      <c r="S178" s="160"/>
      <c r="T178" s="160"/>
      <c r="U178" s="160"/>
      <c r="V178" s="108"/>
      <c r="W178" s="108"/>
      <c r="Z178" s="151"/>
    </row>
    <row r="179" spans="1:26" ht="20.100000000000001" customHeight="1" x14ac:dyDescent="0.15">
      <c r="A179" s="159"/>
      <c r="B179" s="84"/>
      <c r="C179" s="98"/>
      <c r="D179" s="161"/>
      <c r="E179" s="162"/>
      <c r="F179" s="162"/>
      <c r="G179" s="162"/>
      <c r="H179" s="160"/>
      <c r="I179" s="163"/>
      <c r="J179" s="164" t="s">
        <v>208</v>
      </c>
      <c r="K179" s="164"/>
      <c r="L179" s="164"/>
      <c r="M179" s="164"/>
      <c r="N179" s="164"/>
      <c r="O179" s="164"/>
      <c r="P179" s="164"/>
      <c r="Q179" s="164"/>
      <c r="R179" s="164"/>
      <c r="S179" s="164"/>
      <c r="T179" s="164"/>
      <c r="U179" s="164"/>
      <c r="V179" s="164"/>
      <c r="W179" s="164"/>
      <c r="X179" s="164"/>
      <c r="Y179" s="164"/>
      <c r="Z179" s="151"/>
    </row>
    <row r="180" spans="1:26" ht="20.100000000000001" customHeight="1" x14ac:dyDescent="0.15">
      <c r="A180" s="84"/>
      <c r="B180" s="84"/>
      <c r="C180" s="102"/>
      <c r="D180" s="103">
        <v>3</v>
      </c>
      <c r="E180" s="108" t="s">
        <v>74</v>
      </c>
      <c r="F180" s="108"/>
      <c r="P180" s="165"/>
      <c r="Q180" s="166"/>
      <c r="R180" s="166"/>
      <c r="S180" s="166"/>
      <c r="T180" s="166"/>
      <c r="U180" s="166"/>
      <c r="V180" s="166"/>
      <c r="W180" s="166"/>
      <c r="X180" s="166"/>
      <c r="Y180" s="166"/>
      <c r="Z180" s="107"/>
    </row>
    <row r="181" spans="1:26" ht="45" customHeight="1" x14ac:dyDescent="0.15">
      <c r="A181" s="84"/>
      <c r="B181" s="84"/>
      <c r="C181" s="102"/>
      <c r="D181" s="103"/>
      <c r="E181" s="167" t="s">
        <v>129</v>
      </c>
      <c r="F181" s="167"/>
      <c r="G181" s="167"/>
      <c r="H181" s="167"/>
      <c r="I181" s="167"/>
      <c r="J181" s="167"/>
      <c r="K181" s="167"/>
      <c r="L181" s="167"/>
      <c r="M181" s="167"/>
      <c r="N181" s="167"/>
      <c r="O181" s="167"/>
      <c r="P181" s="167"/>
      <c r="Q181" s="167"/>
      <c r="R181" s="167"/>
      <c r="S181" s="167"/>
      <c r="T181" s="167"/>
      <c r="U181" s="167"/>
      <c r="V181" s="167"/>
      <c r="W181" s="167"/>
      <c r="X181" s="167"/>
      <c r="Y181" s="167"/>
      <c r="Z181" s="107"/>
    </row>
    <row r="182" spans="1:26" ht="20.100000000000001" customHeight="1" x14ac:dyDescent="0.15">
      <c r="A182" s="84">
        <f>IFERROR(IF(COUNTIF($K183:$K186,"○")&gt;1,1001,0),3)</f>
        <v>0</v>
      </c>
      <c r="B182" s="291"/>
      <c r="C182" s="102"/>
      <c r="D182" s="103"/>
      <c r="E182" s="168" t="s">
        <v>75</v>
      </c>
      <c r="F182" s="169"/>
      <c r="G182" s="169"/>
      <c r="H182" s="169"/>
      <c r="I182" s="169"/>
      <c r="J182" s="170"/>
      <c r="K182" s="171" t="s">
        <v>76</v>
      </c>
      <c r="L182" s="172"/>
      <c r="M182" s="173"/>
      <c r="N182" s="174" t="s">
        <v>77</v>
      </c>
      <c r="O182" s="175"/>
      <c r="P182" s="175"/>
      <c r="Q182" s="175"/>
      <c r="R182" s="175"/>
      <c r="S182" s="175"/>
      <c r="T182" s="175"/>
      <c r="U182" s="175"/>
      <c r="V182" s="176"/>
      <c r="W182" s="177" t="s">
        <v>78</v>
      </c>
      <c r="X182" s="178"/>
      <c r="Y182" s="179"/>
      <c r="Z182" s="107"/>
    </row>
    <row r="183" spans="1:26" ht="20.100000000000001" customHeight="1" x14ac:dyDescent="0.15">
      <c r="A183" s="84"/>
      <c r="B183" s="84"/>
      <c r="C183" s="102"/>
      <c r="D183" s="180"/>
      <c r="E183" s="181" t="s">
        <v>79</v>
      </c>
      <c r="F183" s="182"/>
      <c r="G183" s="182"/>
      <c r="H183" s="182"/>
      <c r="I183" s="182"/>
      <c r="J183" s="183"/>
      <c r="K183" s="21"/>
      <c r="L183" s="22"/>
      <c r="M183" s="23"/>
      <c r="N183" s="184"/>
      <c r="O183" s="185"/>
      <c r="P183" s="185"/>
      <c r="Q183" s="185"/>
      <c r="R183" s="185"/>
      <c r="S183" s="185"/>
      <c r="T183" s="185"/>
      <c r="U183" s="185"/>
      <c r="V183" s="186"/>
      <c r="W183" s="187"/>
      <c r="X183" s="188"/>
      <c r="Y183" s="189"/>
      <c r="Z183" s="107"/>
    </row>
    <row r="184" spans="1:26" ht="20.100000000000001" customHeight="1" x14ac:dyDescent="0.15">
      <c r="A184" s="84">
        <f>IFERROR(IF(AND($K184="○",TRIM($N184)=""),1001,0),3)</f>
        <v>0</v>
      </c>
      <c r="B184" s="84"/>
      <c r="C184" s="102"/>
      <c r="D184" s="180"/>
      <c r="E184" s="190" t="s">
        <v>80</v>
      </c>
      <c r="F184" s="191"/>
      <c r="G184" s="191"/>
      <c r="H184" s="191"/>
      <c r="I184" s="191"/>
      <c r="J184" s="192"/>
      <c r="K184" s="24"/>
      <c r="L184" s="25"/>
      <c r="M184" s="26"/>
      <c r="N184" s="27"/>
      <c r="O184" s="28"/>
      <c r="P184" s="28"/>
      <c r="Q184" s="28"/>
      <c r="R184" s="28"/>
      <c r="S184" s="28"/>
      <c r="T184" s="28"/>
      <c r="U184" s="28"/>
      <c r="V184" s="29"/>
      <c r="W184" s="193"/>
      <c r="X184" s="194"/>
      <c r="Y184" s="195"/>
      <c r="Z184" s="107"/>
    </row>
    <row r="185" spans="1:26" ht="20.100000000000001" customHeight="1" x14ac:dyDescent="0.15">
      <c r="A185" s="84">
        <f>IFERROR(IF(AND($K185="○",TRIM($N185)=""),1001,0),3)</f>
        <v>0</v>
      </c>
      <c r="B185" s="84"/>
      <c r="C185" s="102"/>
      <c r="D185" s="180"/>
      <c r="E185" s="190" t="s">
        <v>81</v>
      </c>
      <c r="F185" s="191"/>
      <c r="G185" s="191"/>
      <c r="H185" s="191"/>
      <c r="I185" s="191"/>
      <c r="J185" s="192"/>
      <c r="K185" s="24"/>
      <c r="L185" s="25"/>
      <c r="M185" s="26"/>
      <c r="N185" s="27"/>
      <c r="O185" s="28"/>
      <c r="P185" s="28"/>
      <c r="Q185" s="28"/>
      <c r="R185" s="28"/>
      <c r="S185" s="28"/>
      <c r="T185" s="28"/>
      <c r="U185" s="28"/>
      <c r="V185" s="29"/>
      <c r="W185" s="196">
        <v>100</v>
      </c>
      <c r="X185" s="197"/>
      <c r="Y185" s="198" t="s">
        <v>128</v>
      </c>
      <c r="Z185" s="107"/>
    </row>
    <row r="186" spans="1:26" ht="20.100000000000001" customHeight="1" x14ac:dyDescent="0.15">
      <c r="A186" s="84">
        <f>IFERROR(IF(AND($K186="○",OR(TRIM($N186)="",TRIM($W186)="")),1001,0),3)</f>
        <v>0</v>
      </c>
      <c r="B186" s="84"/>
      <c r="C186" s="102"/>
      <c r="D186" s="180"/>
      <c r="E186" s="199" t="s">
        <v>82</v>
      </c>
      <c r="F186" s="200"/>
      <c r="G186" s="200"/>
      <c r="H186" s="200"/>
      <c r="I186" s="200"/>
      <c r="J186" s="201"/>
      <c r="K186" s="33"/>
      <c r="L186" s="34"/>
      <c r="M186" s="35"/>
      <c r="N186" s="27"/>
      <c r="O186" s="39"/>
      <c r="P186" s="40"/>
      <c r="Q186" s="39"/>
      <c r="R186" s="39"/>
      <c r="S186" s="39"/>
      <c r="T186" s="39"/>
      <c r="U186" s="39"/>
      <c r="V186" s="41"/>
      <c r="W186" s="42"/>
      <c r="X186" s="43"/>
      <c r="Y186" s="202" t="s">
        <v>128</v>
      </c>
      <c r="Z186" s="107"/>
    </row>
    <row r="187" spans="1:26" ht="20.100000000000001" customHeight="1" x14ac:dyDescent="0.15">
      <c r="A187" s="84"/>
      <c r="B187" s="84"/>
      <c r="C187" s="102"/>
      <c r="D187" s="180"/>
      <c r="E187" s="203"/>
      <c r="F187" s="204"/>
      <c r="G187" s="204"/>
      <c r="H187" s="204"/>
      <c r="I187" s="204"/>
      <c r="J187" s="205"/>
      <c r="K187" s="36"/>
      <c r="L187" s="37"/>
      <c r="M187" s="38"/>
      <c r="N187" s="44"/>
      <c r="O187" s="45"/>
      <c r="P187" s="46"/>
      <c r="Q187" s="45"/>
      <c r="R187" s="45"/>
      <c r="S187" s="45"/>
      <c r="T187" s="45"/>
      <c r="U187" s="45"/>
      <c r="V187" s="47"/>
      <c r="W187" s="58"/>
      <c r="X187" s="59"/>
      <c r="Y187" s="206" t="s">
        <v>128</v>
      </c>
      <c r="Z187" s="107"/>
    </row>
    <row r="188" spans="1:26" ht="20.100000000000001" customHeight="1" x14ac:dyDescent="0.15">
      <c r="A188" s="84"/>
      <c r="B188" s="84"/>
      <c r="C188" s="102"/>
      <c r="D188" s="103"/>
      <c r="E188" s="207"/>
      <c r="F188" s="207"/>
      <c r="G188" s="207"/>
      <c r="H188" s="207"/>
      <c r="I188" s="207"/>
      <c r="J188" s="207"/>
      <c r="K188" s="109"/>
      <c r="L188" s="109"/>
      <c r="M188" s="109"/>
      <c r="N188" s="109"/>
      <c r="O188" s="109"/>
      <c r="P188" s="109"/>
      <c r="Q188" s="109"/>
      <c r="R188" s="109"/>
      <c r="S188" s="109"/>
      <c r="T188" s="109"/>
      <c r="U188" s="109"/>
      <c r="V188" s="109"/>
      <c r="W188" s="109"/>
      <c r="X188" s="109"/>
      <c r="Y188" s="109"/>
      <c r="Z188" s="107"/>
    </row>
    <row r="189" spans="1:26" ht="20.100000000000001" customHeight="1" x14ac:dyDescent="0.15">
      <c r="A189" s="84">
        <f>IFERROR(IF(TRIM($I189)="",1001,0),3)</f>
        <v>1001</v>
      </c>
      <c r="B189" s="84"/>
      <c r="C189" s="102"/>
      <c r="D189" s="103">
        <v>4</v>
      </c>
      <c r="E189" s="79" t="s">
        <v>6</v>
      </c>
      <c r="I189" s="66"/>
      <c r="J189" s="66"/>
      <c r="K189" s="66"/>
      <c r="L189" s="66"/>
      <c r="M189" s="66"/>
      <c r="N189" s="108" t="s">
        <v>7</v>
      </c>
      <c r="O189" s="108"/>
      <c r="P189" s="108"/>
      <c r="Q189" s="108"/>
      <c r="R189" s="108"/>
      <c r="S189" s="108"/>
      <c r="T189" s="108"/>
      <c r="U189" s="108"/>
      <c r="V189" s="108"/>
      <c r="W189" s="108"/>
      <c r="X189" s="108"/>
      <c r="Y189" s="108"/>
      <c r="Z189" s="107"/>
    </row>
    <row r="190" spans="1:26" ht="20.100000000000001" customHeight="1" x14ac:dyDescent="0.15">
      <c r="A190" s="84"/>
      <c r="B190" s="84"/>
      <c r="C190" s="111"/>
      <c r="D190" s="108"/>
      <c r="E190" s="108"/>
      <c r="F190" s="108"/>
      <c r="G190" s="108"/>
      <c r="H190" s="108"/>
      <c r="I190" s="105"/>
      <c r="J190" s="110" t="s">
        <v>188</v>
      </c>
      <c r="K190" s="110"/>
      <c r="L190" s="110"/>
      <c r="M190" s="110"/>
      <c r="N190" s="110"/>
      <c r="O190" s="110"/>
      <c r="P190" s="110"/>
      <c r="Q190" s="110"/>
      <c r="R190" s="110"/>
      <c r="S190" s="110"/>
      <c r="T190" s="110"/>
      <c r="U190" s="110"/>
      <c r="V190" s="110"/>
      <c r="W190" s="110"/>
      <c r="X190" s="110"/>
      <c r="Y190" s="110"/>
      <c r="Z190" s="107"/>
    </row>
    <row r="191" spans="1:26" ht="20.100000000000001" customHeight="1" x14ac:dyDescent="0.15">
      <c r="A191" s="84"/>
      <c r="B191" s="84"/>
      <c r="C191" s="102"/>
      <c r="D191" s="103">
        <v>5</v>
      </c>
      <c r="E191" s="79" t="s">
        <v>115</v>
      </c>
      <c r="I191" s="66"/>
      <c r="J191" s="66"/>
      <c r="K191" s="66"/>
      <c r="L191" s="66"/>
      <c r="M191" s="66"/>
      <c r="N191" s="108" t="s">
        <v>7</v>
      </c>
      <c r="O191" s="66"/>
      <c r="P191" s="67"/>
      <c r="Q191" s="67"/>
      <c r="R191" s="108" t="s">
        <v>127</v>
      </c>
      <c r="S191" s="108"/>
      <c r="T191" s="108"/>
      <c r="U191" s="108"/>
      <c r="V191" s="108"/>
      <c r="W191" s="108"/>
      <c r="X191" s="108"/>
      <c r="Y191" s="108"/>
      <c r="Z191" s="107"/>
    </row>
    <row r="192" spans="1:26" ht="20.100000000000001" customHeight="1" x14ac:dyDescent="0.15">
      <c r="A192" s="84"/>
      <c r="B192" s="84"/>
      <c r="C192" s="111"/>
      <c r="D192" s="108"/>
      <c r="E192" s="108"/>
      <c r="F192" s="108"/>
      <c r="G192" s="108"/>
      <c r="H192" s="108"/>
      <c r="I192" s="105"/>
      <c r="J192" s="110" t="s">
        <v>191</v>
      </c>
      <c r="K192" s="110"/>
      <c r="L192" s="110"/>
      <c r="M192" s="110"/>
      <c r="N192" s="110"/>
      <c r="O192" s="110"/>
      <c r="P192" s="110"/>
      <c r="Q192" s="110"/>
      <c r="R192" s="110"/>
      <c r="S192" s="110"/>
      <c r="T192" s="110"/>
      <c r="U192" s="110"/>
      <c r="V192" s="110"/>
      <c r="W192" s="110"/>
      <c r="X192" s="110"/>
      <c r="Y192" s="110"/>
      <c r="Z192" s="107"/>
    </row>
    <row r="193" spans="1:27" ht="20.100000000000001" customHeight="1" x14ac:dyDescent="0.15">
      <c r="A193" s="84"/>
      <c r="B193" s="84"/>
      <c r="C193" s="102"/>
      <c r="D193" s="103">
        <v>6</v>
      </c>
      <c r="E193" s="79" t="s">
        <v>116</v>
      </c>
      <c r="I193" s="56"/>
      <c r="J193" s="57"/>
      <c r="K193" s="57"/>
      <c r="L193" s="57"/>
      <c r="M193" s="57"/>
      <c r="N193" s="108"/>
      <c r="O193" s="108"/>
      <c r="P193" s="108"/>
      <c r="Q193" s="108"/>
      <c r="R193" s="108"/>
      <c r="S193" s="108"/>
      <c r="T193" s="108"/>
      <c r="U193" s="108"/>
      <c r="V193" s="108"/>
      <c r="W193" s="108"/>
      <c r="X193" s="108"/>
      <c r="Y193" s="108"/>
      <c r="Z193" s="107"/>
    </row>
    <row r="194" spans="1:27" ht="20.100000000000001" customHeight="1" x14ac:dyDescent="0.15">
      <c r="A194" s="84"/>
      <c r="B194" s="84"/>
      <c r="C194" s="111"/>
      <c r="D194" s="108"/>
      <c r="E194" s="108"/>
      <c r="F194" s="108"/>
      <c r="G194" s="108"/>
      <c r="H194" s="108"/>
      <c r="I194" s="105"/>
      <c r="J194" s="110" t="str">
        <f>日付例&amp;"　年月日を入力してください。個人の場合や設立日が1900/3/31以前の場合は、入力不要です。"</f>
        <v>例)2025/4/1、R7/4/1　年月日を入力してください。個人の場合や設立日が1900/3/31以前の場合は、入力不要です。</v>
      </c>
      <c r="K194" s="109"/>
      <c r="L194" s="109"/>
      <c r="M194" s="109"/>
      <c r="N194" s="109"/>
      <c r="O194" s="109"/>
      <c r="P194" s="109"/>
      <c r="Q194" s="109"/>
      <c r="R194" s="109"/>
      <c r="S194" s="109"/>
      <c r="T194" s="109"/>
      <c r="U194" s="109"/>
      <c r="V194" s="109"/>
      <c r="W194" s="109"/>
      <c r="X194" s="109"/>
      <c r="Y194" s="109"/>
      <c r="Z194" s="107"/>
    </row>
    <row r="195" spans="1:27" ht="20.100000000000001" customHeight="1" x14ac:dyDescent="0.15">
      <c r="A195" s="84"/>
      <c r="B195" s="84"/>
      <c r="C195" s="102"/>
      <c r="D195" s="103">
        <v>7</v>
      </c>
      <c r="E195" s="79" t="s">
        <v>201</v>
      </c>
      <c r="I195" s="160"/>
      <c r="J195" s="160"/>
      <c r="K195" s="160"/>
      <c r="L195" s="160"/>
      <c r="M195" s="108"/>
      <c r="N195" s="108"/>
      <c r="O195" s="108"/>
      <c r="P195" s="108"/>
      <c r="Q195" s="108"/>
      <c r="R195" s="108"/>
      <c r="S195" s="108"/>
      <c r="T195" s="108"/>
      <c r="U195" s="108"/>
      <c r="V195" s="108"/>
      <c r="W195" s="108"/>
      <c r="X195" s="108"/>
      <c r="Z195" s="151"/>
    </row>
    <row r="196" spans="1:27" ht="20.100000000000001" customHeight="1" x14ac:dyDescent="0.15">
      <c r="A196" s="84">
        <f>IFERROR(IF(TRIM($I196)="",1001,0),3)</f>
        <v>1001</v>
      </c>
      <c r="B196" s="84"/>
      <c r="C196" s="102"/>
      <c r="E196" s="208" t="s">
        <v>175</v>
      </c>
      <c r="F196" s="209"/>
      <c r="G196" s="209"/>
      <c r="H196" s="210"/>
      <c r="I196" s="48"/>
      <c r="J196" s="49"/>
      <c r="K196" s="49"/>
      <c r="L196" s="49"/>
      <c r="M196" s="50"/>
      <c r="Y196" s="108"/>
      <c r="Z196" s="151"/>
    </row>
    <row r="197" spans="1:27" ht="20.100000000000001" customHeight="1" x14ac:dyDescent="0.15">
      <c r="A197" s="84">
        <f>IFERROR(IF(TRIM($I197)="",1001,0),3)</f>
        <v>1001</v>
      </c>
      <c r="B197" s="84"/>
      <c r="C197" s="102"/>
      <c r="D197" s="103"/>
      <c r="E197" s="211" t="s">
        <v>176</v>
      </c>
      <c r="F197" s="212"/>
      <c r="G197" s="212"/>
      <c r="H197" s="213"/>
      <c r="I197" s="63"/>
      <c r="J197" s="64"/>
      <c r="K197" s="64"/>
      <c r="L197" s="64"/>
      <c r="M197" s="65"/>
      <c r="Y197" s="108"/>
      <c r="Z197" s="151"/>
    </row>
    <row r="198" spans="1:27" ht="20.100000000000001" customHeight="1" x14ac:dyDescent="0.15">
      <c r="A198" s="84">
        <f>IFERROR(IF(TRIM($I198)="",1001,0),3)</f>
        <v>1001</v>
      </c>
      <c r="B198" s="84"/>
      <c r="C198" s="102"/>
      <c r="D198" s="103"/>
      <c r="E198" s="214" t="s">
        <v>177</v>
      </c>
      <c r="F198" s="215"/>
      <c r="G198" s="215"/>
      <c r="H198" s="216"/>
      <c r="I198" s="63"/>
      <c r="J198" s="64"/>
      <c r="K198" s="64"/>
      <c r="L198" s="64"/>
      <c r="M198" s="65"/>
      <c r="Y198" s="108"/>
      <c r="Z198" s="151"/>
    </row>
    <row r="199" spans="1:27" ht="20.100000000000001" customHeight="1" x14ac:dyDescent="0.15">
      <c r="A199" s="84"/>
      <c r="B199" s="84"/>
      <c r="C199" s="102"/>
      <c r="D199" s="103"/>
      <c r="E199" s="211" t="s">
        <v>178</v>
      </c>
      <c r="F199" s="212"/>
      <c r="G199" s="212"/>
      <c r="H199" s="213"/>
      <c r="I199" s="217">
        <f>I196+I197+I198</f>
        <v>0</v>
      </c>
      <c r="J199" s="218"/>
      <c r="K199" s="218"/>
      <c r="L199" s="218"/>
      <c r="M199" s="219"/>
      <c r="Y199" s="108"/>
      <c r="Z199" s="151"/>
    </row>
    <row r="200" spans="1:27" ht="20.100000000000001" customHeight="1" x14ac:dyDescent="0.15">
      <c r="A200" s="84">
        <f>IFERROR(IF(TRIM($I200)="",1001,0),3)</f>
        <v>1001</v>
      </c>
      <c r="B200" s="84"/>
      <c r="C200" s="102"/>
      <c r="D200" s="103"/>
      <c r="E200" s="220" t="s">
        <v>179</v>
      </c>
      <c r="F200" s="221"/>
      <c r="G200" s="221"/>
      <c r="H200" s="222"/>
      <c r="I200" s="51"/>
      <c r="J200" s="52"/>
      <c r="K200" s="52"/>
      <c r="L200" s="52"/>
      <c r="M200" s="53"/>
      <c r="Y200" s="108"/>
      <c r="Z200" s="151"/>
    </row>
    <row r="201" spans="1:27" ht="20.100000000000001" customHeight="1" x14ac:dyDescent="0.15">
      <c r="A201" s="84"/>
      <c r="B201" s="84"/>
      <c r="C201" s="102"/>
      <c r="D201" s="103"/>
      <c r="E201" s="223"/>
      <c r="F201" s="224"/>
      <c r="G201" s="225"/>
      <c r="H201" s="225"/>
      <c r="I201" s="226"/>
      <c r="J201" s="225"/>
      <c r="K201" s="225"/>
      <c r="Y201" s="108"/>
      <c r="Z201" s="151"/>
    </row>
    <row r="202" spans="1:27" ht="20.100000000000001" customHeight="1" x14ac:dyDescent="0.15">
      <c r="A202" s="84"/>
      <c r="B202" s="84"/>
      <c r="C202" s="102"/>
      <c r="D202" s="103">
        <v>8</v>
      </c>
      <c r="E202" s="79" t="s">
        <v>83</v>
      </c>
      <c r="I202" s="30"/>
      <c r="J202" s="57"/>
      <c r="K202" s="57"/>
      <c r="L202" s="57"/>
      <c r="M202" s="57"/>
      <c r="N202" s="108"/>
      <c r="O202" s="108"/>
      <c r="P202" s="108"/>
      <c r="Q202" s="108"/>
      <c r="R202" s="108"/>
      <c r="S202" s="108"/>
      <c r="T202" s="108"/>
      <c r="U202" s="108"/>
      <c r="V202" s="108"/>
      <c r="W202" s="108"/>
      <c r="X202" s="108"/>
      <c r="Y202" s="108"/>
      <c r="Z202" s="107"/>
    </row>
    <row r="203" spans="1:27" ht="60" customHeight="1" x14ac:dyDescent="0.15">
      <c r="A203" s="84"/>
      <c r="B203" s="84"/>
      <c r="C203" s="111"/>
      <c r="D203" s="108"/>
      <c r="E203" s="108"/>
      <c r="F203" s="108"/>
      <c r="G203" s="108"/>
      <c r="H203" s="108"/>
      <c r="I203" s="105"/>
      <c r="J203" s="227" t="s">
        <v>193</v>
      </c>
      <c r="K203" s="227"/>
      <c r="L203" s="227"/>
      <c r="M203" s="227"/>
      <c r="N203" s="227"/>
      <c r="O203" s="227"/>
      <c r="P203" s="227"/>
      <c r="Q203" s="227"/>
      <c r="R203" s="227"/>
      <c r="S203" s="227"/>
      <c r="T203" s="227"/>
      <c r="U203" s="227"/>
      <c r="V203" s="227"/>
      <c r="W203" s="227"/>
      <c r="X203" s="227"/>
      <c r="Y203" s="227"/>
      <c r="Z203" s="107"/>
    </row>
    <row r="204" spans="1:27" ht="20.100000000000001" customHeight="1" x14ac:dyDescent="0.15">
      <c r="A204" s="84"/>
      <c r="B204" s="84"/>
      <c r="C204" s="122"/>
      <c r="D204" s="123"/>
      <c r="E204" s="123"/>
      <c r="F204" s="123"/>
      <c r="G204" s="123"/>
      <c r="H204" s="123"/>
      <c r="I204" s="123"/>
      <c r="J204" s="124"/>
      <c r="K204" s="124"/>
      <c r="L204" s="228"/>
      <c r="M204" s="228"/>
      <c r="N204" s="153"/>
      <c r="O204" s="124"/>
      <c r="P204" s="147"/>
      <c r="Q204" s="147"/>
      <c r="R204" s="147"/>
      <c r="S204" s="153"/>
      <c r="T204" s="153"/>
      <c r="U204" s="153"/>
      <c r="V204" s="153"/>
      <c r="W204" s="153"/>
      <c r="X204" s="153"/>
      <c r="Y204" s="124"/>
      <c r="Z204" s="126"/>
    </row>
    <row r="205" spans="1:27" ht="20.100000000000001" customHeight="1" x14ac:dyDescent="0.15">
      <c r="A205" s="84"/>
      <c r="B205" s="84"/>
      <c r="C205" s="108"/>
      <c r="D205" s="108"/>
      <c r="E205" s="108"/>
      <c r="F205" s="108"/>
      <c r="G205" s="108"/>
      <c r="H205" s="108"/>
      <c r="I205" s="108"/>
      <c r="J205" s="128"/>
      <c r="K205" s="128"/>
      <c r="L205" s="229"/>
      <c r="M205" s="128"/>
      <c r="N205" s="154"/>
      <c r="O205" s="128"/>
      <c r="P205" s="148"/>
      <c r="Q205" s="148"/>
      <c r="R205" s="148"/>
      <c r="S205" s="154"/>
      <c r="T205" s="154"/>
      <c r="U205" s="154"/>
      <c r="V205" s="154"/>
      <c r="W205" s="154"/>
      <c r="X205" s="154"/>
      <c r="Y205" s="128"/>
      <c r="Z205" s="108"/>
    </row>
    <row r="206" spans="1:27" ht="20.100000000000001" customHeight="1" x14ac:dyDescent="0.15">
      <c r="A206" s="84"/>
      <c r="B206" s="84"/>
      <c r="C206" s="108"/>
      <c r="D206" s="108"/>
      <c r="E206" s="108"/>
      <c r="F206" s="108"/>
      <c r="G206" s="108"/>
      <c r="H206" s="108"/>
      <c r="I206" s="108"/>
      <c r="J206" s="128"/>
      <c r="K206" s="128"/>
      <c r="L206" s="230"/>
      <c r="M206" s="108"/>
      <c r="N206" s="231"/>
      <c r="O206" s="108"/>
      <c r="P206" s="149"/>
      <c r="Q206" s="149"/>
      <c r="R206" s="149"/>
      <c r="S206" s="231"/>
      <c r="T206" s="231"/>
      <c r="U206" s="231"/>
      <c r="V206" s="231"/>
      <c r="W206" s="231"/>
      <c r="X206" s="231"/>
      <c r="Y206" s="231"/>
      <c r="Z206" s="108"/>
      <c r="AA206" s="231"/>
    </row>
    <row r="207" spans="1:27" ht="20.100000000000001" customHeight="1" x14ac:dyDescent="0.15">
      <c r="A207" s="84"/>
      <c r="B207" s="84"/>
      <c r="C207" s="95" t="s">
        <v>16</v>
      </c>
      <c r="D207" s="96"/>
      <c r="E207" s="96"/>
      <c r="F207" s="96"/>
      <c r="G207" s="96"/>
      <c r="H207" s="97"/>
      <c r="I207" s="232"/>
      <c r="L207" s="233"/>
      <c r="N207" s="140"/>
      <c r="P207" s="234"/>
      <c r="Q207" s="234"/>
      <c r="R207" s="234"/>
      <c r="S207" s="140"/>
      <c r="T207" s="140"/>
      <c r="U207" s="140"/>
      <c r="V207" s="140"/>
      <c r="W207" s="140"/>
      <c r="X207" s="140"/>
      <c r="Y207" s="140"/>
      <c r="AA207" s="140"/>
    </row>
    <row r="208" spans="1:27" ht="20.100000000000001" customHeight="1" x14ac:dyDescent="0.15">
      <c r="A208" s="84"/>
      <c r="B208" s="84"/>
      <c r="C208" s="98"/>
      <c r="D208" s="99"/>
      <c r="E208" s="99"/>
      <c r="F208" s="99"/>
      <c r="G208" s="99"/>
      <c r="H208" s="99"/>
      <c r="I208" s="99"/>
      <c r="J208" s="100"/>
      <c r="K208" s="100"/>
      <c r="L208" s="157"/>
      <c r="M208" s="157"/>
      <c r="N208" s="144"/>
      <c r="O208" s="144"/>
      <c r="P208" s="235"/>
      <c r="Q208" s="235"/>
      <c r="R208" s="235"/>
      <c r="S208" s="144"/>
      <c r="T208" s="144"/>
      <c r="U208" s="144"/>
      <c r="V208" s="144"/>
      <c r="W208" s="144"/>
      <c r="X208" s="144"/>
      <c r="Y208" s="144"/>
      <c r="Z208" s="101"/>
      <c r="AA208" s="140"/>
    </row>
    <row r="209" spans="1:27" ht="15.75" hidden="1" customHeight="1" x14ac:dyDescent="0.15">
      <c r="A209" s="84"/>
      <c r="B209" s="84"/>
      <c r="C209" s="98"/>
      <c r="D209" s="99"/>
      <c r="E209" s="99"/>
      <c r="F209" s="99"/>
      <c r="G209" s="99"/>
      <c r="H209" s="99"/>
      <c r="I209" s="99"/>
      <c r="J209" s="108"/>
      <c r="K209" s="108"/>
      <c r="L209" s="230"/>
      <c r="M209" s="230"/>
      <c r="N209" s="231"/>
      <c r="O209" s="231"/>
      <c r="P209" s="149"/>
      <c r="Q209" s="149"/>
      <c r="R209" s="149"/>
      <c r="S209" s="231"/>
      <c r="T209" s="231"/>
      <c r="U209" s="231"/>
      <c r="V209" s="231"/>
      <c r="W209" s="231"/>
      <c r="X209" s="231"/>
      <c r="Y209" s="231"/>
      <c r="Z209" s="107"/>
      <c r="AA209" s="140"/>
    </row>
    <row r="210" spans="1:27" ht="20.100000000000001" customHeight="1" x14ac:dyDescent="0.15">
      <c r="A210" s="84">
        <f>IFERROR(IF(OR(TRIM($I210)="",OR(NOT(ISNUMBER(VALUE($P210))), TRIM($P210)="", LEN($P210)&lt;&gt;6)),1001,0),3)</f>
        <v>1001</v>
      </c>
      <c r="B210" s="84"/>
      <c r="C210" s="102"/>
      <c r="D210" s="103">
        <v>1</v>
      </c>
      <c r="E210" s="79" t="s">
        <v>117</v>
      </c>
      <c r="I210" s="30"/>
      <c r="J210" s="30"/>
      <c r="K210" s="30"/>
      <c r="L210" s="30"/>
      <c r="M210" s="30"/>
      <c r="N210" s="139" t="s">
        <v>66</v>
      </c>
      <c r="O210" s="236" t="s">
        <v>64</v>
      </c>
      <c r="P210" s="1"/>
      <c r="Q210" s="108" t="s">
        <v>65</v>
      </c>
      <c r="T210" s="108"/>
      <c r="Y210" s="108"/>
      <c r="Z210" s="107"/>
    </row>
    <row r="211" spans="1:27" ht="30" customHeight="1" x14ac:dyDescent="0.15">
      <c r="A211" s="84"/>
      <c r="B211" s="84"/>
      <c r="C211" s="111"/>
      <c r="D211" s="108"/>
      <c r="E211" s="108"/>
      <c r="F211" s="108"/>
      <c r="G211" s="108"/>
      <c r="H211" s="108"/>
      <c r="I211" s="114"/>
      <c r="J211" s="131" t="s">
        <v>121</v>
      </c>
      <c r="K211" s="164"/>
      <c r="L211" s="164"/>
      <c r="M211" s="164"/>
      <c r="N211" s="164"/>
      <c r="O211" s="164"/>
      <c r="P211" s="164"/>
      <c r="Q211" s="164"/>
      <c r="R211" s="164"/>
      <c r="S211" s="164"/>
      <c r="T211" s="164"/>
      <c r="U211" s="164"/>
      <c r="V211" s="164"/>
      <c r="W211" s="164"/>
      <c r="X211" s="164"/>
      <c r="Y211" s="164"/>
      <c r="Z211" s="107"/>
    </row>
    <row r="212" spans="1:27" ht="20.100000000000001" customHeight="1" x14ac:dyDescent="0.15">
      <c r="A212" s="84">
        <f>IFERROR(IF(TRIM($I212)="",1001,0),3)</f>
        <v>1001</v>
      </c>
      <c r="B212" s="84"/>
      <c r="C212" s="102"/>
      <c r="D212" s="103">
        <v>2</v>
      </c>
      <c r="E212" s="79" t="s">
        <v>84</v>
      </c>
      <c r="I212" s="56"/>
      <c r="J212" s="30"/>
      <c r="K212" s="30"/>
      <c r="L212" s="30"/>
      <c r="M212" s="30"/>
      <c r="N212" s="236"/>
      <c r="O212" s="108"/>
      <c r="P212" s="108"/>
      <c r="Q212" s="108"/>
      <c r="R212" s="108"/>
      <c r="S212" s="108"/>
      <c r="T212" s="108"/>
      <c r="U212" s="108"/>
      <c r="V212" s="108"/>
      <c r="W212" s="108"/>
      <c r="X212" s="108"/>
      <c r="Y212" s="108"/>
      <c r="Z212" s="107"/>
    </row>
    <row r="213" spans="1:27" ht="30" customHeight="1" x14ac:dyDescent="0.15">
      <c r="A213" s="84"/>
      <c r="B213" s="84"/>
      <c r="C213" s="111"/>
      <c r="D213" s="108"/>
      <c r="E213" s="108"/>
      <c r="F213" s="108"/>
      <c r="G213" s="108"/>
      <c r="H213" s="108"/>
      <c r="I213" s="114"/>
      <c r="J213" s="110" t="str">
        <f>日付例&amp;"　年月日を入力してください。"</f>
        <v>例)2025/4/1、R7/4/1　年月日を入力してください。</v>
      </c>
      <c r="K213" s="110"/>
      <c r="L213" s="110"/>
      <c r="M213" s="110"/>
      <c r="N213" s="110"/>
      <c r="O213" s="110"/>
      <c r="P213" s="110"/>
      <c r="Q213" s="110"/>
      <c r="R213" s="110"/>
      <c r="S213" s="110"/>
      <c r="T213" s="110"/>
      <c r="U213" s="110"/>
      <c r="V213" s="110"/>
      <c r="W213" s="110"/>
      <c r="X213" s="110"/>
      <c r="Y213" s="110"/>
      <c r="Z213" s="107"/>
    </row>
    <row r="214" spans="1:27" ht="20.100000000000001" customHeight="1" x14ac:dyDescent="0.15">
      <c r="A214" s="84"/>
      <c r="B214" s="84"/>
      <c r="C214" s="111"/>
      <c r="D214" s="103">
        <v>3</v>
      </c>
      <c r="E214" s="79" t="s">
        <v>162</v>
      </c>
      <c r="G214" s="108"/>
      <c r="H214" s="108"/>
      <c r="I214" s="114"/>
      <c r="J214" s="110"/>
      <c r="K214" s="110"/>
      <c r="L214" s="110"/>
      <c r="M214" s="110"/>
      <c r="N214" s="110"/>
      <c r="O214" s="110"/>
      <c r="P214" s="110"/>
      <c r="Q214" s="110"/>
      <c r="R214" s="110"/>
      <c r="S214" s="110"/>
      <c r="T214" s="110"/>
      <c r="U214" s="110"/>
      <c r="V214" s="110"/>
      <c r="W214" s="110"/>
      <c r="X214" s="110"/>
      <c r="Y214" s="110"/>
      <c r="Z214" s="107"/>
    </row>
    <row r="215" spans="1:27" ht="45" customHeight="1" x14ac:dyDescent="0.15">
      <c r="A215" s="84"/>
      <c r="B215" s="84"/>
      <c r="C215" s="98"/>
      <c r="E215" s="237" t="s">
        <v>209</v>
      </c>
      <c r="F215" s="237"/>
      <c r="G215" s="237"/>
      <c r="H215" s="237"/>
      <c r="I215" s="237"/>
      <c r="J215" s="237"/>
      <c r="K215" s="237"/>
      <c r="L215" s="237"/>
      <c r="M215" s="237"/>
      <c r="N215" s="237"/>
      <c r="O215" s="237"/>
      <c r="P215" s="237"/>
      <c r="Q215" s="237"/>
      <c r="R215" s="237"/>
      <c r="S215" s="237"/>
      <c r="T215" s="237"/>
      <c r="U215" s="237"/>
      <c r="V215" s="237"/>
      <c r="W215" s="237"/>
      <c r="X215" s="237"/>
      <c r="Y215" s="237"/>
      <c r="Z215" s="107"/>
      <c r="AA215" s="140"/>
    </row>
    <row r="216" spans="1:27" ht="20.100000000000001" customHeight="1" x14ac:dyDescent="0.15">
      <c r="A216" s="84"/>
      <c r="B216" s="84"/>
      <c r="C216" s="98"/>
      <c r="E216" s="238" t="s">
        <v>192</v>
      </c>
      <c r="F216" s="239"/>
      <c r="G216" s="239"/>
      <c r="H216" s="239"/>
      <c r="I216" s="239"/>
      <c r="J216" s="239"/>
      <c r="K216" s="240"/>
      <c r="L216" s="241" t="s">
        <v>8</v>
      </c>
      <c r="M216" s="242"/>
      <c r="N216" s="243" t="s">
        <v>194</v>
      </c>
      <c r="O216" s="244"/>
      <c r="P216" s="245" t="s">
        <v>120</v>
      </c>
      <c r="Q216" s="246" t="s">
        <v>210</v>
      </c>
      <c r="R216" s="247"/>
      <c r="S216" s="248" t="s">
        <v>220</v>
      </c>
      <c r="T216" s="249" t="s">
        <v>211</v>
      </c>
      <c r="U216" s="250"/>
      <c r="V216" s="250"/>
      <c r="W216" s="250"/>
      <c r="X216" s="250"/>
      <c r="Y216" s="251"/>
      <c r="Z216" s="107"/>
      <c r="AA216" s="140"/>
    </row>
    <row r="217" spans="1:27" ht="30" customHeight="1" x14ac:dyDescent="0.15">
      <c r="A217" s="84">
        <f>IFERROR(IF(COUNTIF($L218:$L247,"○")&lt;1,1001,0),3)</f>
        <v>1001</v>
      </c>
      <c r="B217" s="291"/>
      <c r="C217" s="102"/>
      <c r="E217" s="252"/>
      <c r="F217" s="253"/>
      <c r="G217" s="253"/>
      <c r="H217" s="253"/>
      <c r="I217" s="253"/>
      <c r="J217" s="253"/>
      <c r="K217" s="254"/>
      <c r="L217" s="255"/>
      <c r="M217" s="256"/>
      <c r="N217" s="257"/>
      <c r="O217" s="258"/>
      <c r="P217" s="259"/>
      <c r="Q217" s="260"/>
      <c r="R217" s="261"/>
      <c r="S217" s="262"/>
      <c r="T217" s="263" t="s">
        <v>212</v>
      </c>
      <c r="U217" s="264" t="s">
        <v>213</v>
      </c>
      <c r="V217" s="265" t="s">
        <v>214</v>
      </c>
      <c r="W217" s="266" t="s">
        <v>215</v>
      </c>
      <c r="X217" s="267" t="s">
        <v>216</v>
      </c>
      <c r="Y217" s="268" t="s">
        <v>217</v>
      </c>
      <c r="Z217" s="107"/>
      <c r="AA217" s="231"/>
    </row>
    <row r="218" spans="1:27" ht="20.100000000000001" customHeight="1" x14ac:dyDescent="0.15">
      <c r="A218" s="84">
        <f>IFERROR(IF(AND($L218="○", OR(TRIM($N218)="",$P218="",$Q218="",$T218="",$U218="",$V218="",$W218="",$X218="",$Y218="")),1001,0),3)</f>
        <v>0</v>
      </c>
      <c r="B218" s="84"/>
      <c r="C218" s="102"/>
      <c r="E218" s="269" t="s">
        <v>85</v>
      </c>
      <c r="F218" s="270" t="s">
        <v>130</v>
      </c>
      <c r="G218" s="271"/>
      <c r="H218" s="271"/>
      <c r="I218" s="271"/>
      <c r="J218" s="271"/>
      <c r="K218" s="272"/>
      <c r="L218" s="61"/>
      <c r="M218" s="62"/>
      <c r="N218" s="31"/>
      <c r="O218" s="32"/>
      <c r="P218" s="2"/>
      <c r="Q218" s="54"/>
      <c r="R218" s="55"/>
      <c r="S218" s="3"/>
      <c r="T218" s="4"/>
      <c r="U218" s="5"/>
      <c r="V218" s="5"/>
      <c r="W218" s="5"/>
      <c r="X218" s="5"/>
      <c r="Y218" s="6"/>
      <c r="Z218" s="107"/>
      <c r="AA218" s="231"/>
    </row>
    <row r="219" spans="1:27" ht="20.100000000000001" customHeight="1" x14ac:dyDescent="0.15">
      <c r="A219" s="84">
        <f>IFERROR(IF(AND($L219="○", OR(TRIM($N219)="",$P219="",$Q219="",$T219="",$U219="",$V219="",$W219="",$X219="",$Y219="")),1001,0),3)</f>
        <v>0</v>
      </c>
      <c r="B219" s="84"/>
      <c r="C219" s="102"/>
      <c r="E219" s="273" t="s">
        <v>86</v>
      </c>
      <c r="F219" s="274" t="s">
        <v>131</v>
      </c>
      <c r="G219" s="275"/>
      <c r="H219" s="275"/>
      <c r="I219" s="275"/>
      <c r="J219" s="275"/>
      <c r="K219" s="276"/>
      <c r="L219" s="19"/>
      <c r="M219" s="20"/>
      <c r="N219" s="17"/>
      <c r="O219" s="18"/>
      <c r="P219" s="7"/>
      <c r="Q219" s="15"/>
      <c r="R219" s="16"/>
      <c r="S219" s="8"/>
      <c r="T219" s="9"/>
      <c r="U219" s="10"/>
      <c r="V219" s="10"/>
      <c r="W219" s="10"/>
      <c r="X219" s="10"/>
      <c r="Y219" s="11"/>
      <c r="Z219" s="107"/>
      <c r="AA219" s="231"/>
    </row>
    <row r="220" spans="1:27" ht="20.100000000000001" customHeight="1" x14ac:dyDescent="0.15">
      <c r="A220" s="84">
        <f>IFERROR(IF(AND($L220="○", OR(TRIM($N220)="",$P220="",$Q220="",$T220="",$U220="",$V220="",$W220="",$X220="",$Y220="")),1001,0),3)</f>
        <v>0</v>
      </c>
      <c r="B220" s="84"/>
      <c r="C220" s="102"/>
      <c r="E220" s="273" t="s">
        <v>87</v>
      </c>
      <c r="F220" s="274" t="s">
        <v>132</v>
      </c>
      <c r="G220" s="275"/>
      <c r="H220" s="275"/>
      <c r="I220" s="275"/>
      <c r="J220" s="275"/>
      <c r="K220" s="276"/>
      <c r="L220" s="19"/>
      <c r="M220" s="20"/>
      <c r="N220" s="17"/>
      <c r="O220" s="18"/>
      <c r="P220" s="7"/>
      <c r="Q220" s="15"/>
      <c r="R220" s="16"/>
      <c r="S220" s="8"/>
      <c r="T220" s="9"/>
      <c r="U220" s="10"/>
      <c r="V220" s="10"/>
      <c r="W220" s="10"/>
      <c r="X220" s="10"/>
      <c r="Y220" s="12"/>
      <c r="Z220" s="107"/>
      <c r="AA220" s="231"/>
    </row>
    <row r="221" spans="1:27" ht="20.100000000000001" customHeight="1" x14ac:dyDescent="0.15">
      <c r="A221" s="84">
        <f>IFERROR(IF(AND($L221="○", OR(TRIM($N221)="",$P221="",$Q221="",$T221="",$U221="",$V221="",$W221="",$X221="",$Y221="")),1001,0),3)</f>
        <v>0</v>
      </c>
      <c r="B221" s="84"/>
      <c r="C221" s="102"/>
      <c r="E221" s="273" t="s">
        <v>88</v>
      </c>
      <c r="F221" s="274" t="s">
        <v>133</v>
      </c>
      <c r="G221" s="275"/>
      <c r="H221" s="275"/>
      <c r="I221" s="275"/>
      <c r="J221" s="275"/>
      <c r="K221" s="276"/>
      <c r="L221" s="19"/>
      <c r="M221" s="20"/>
      <c r="N221" s="17"/>
      <c r="O221" s="18"/>
      <c r="P221" s="7"/>
      <c r="Q221" s="15"/>
      <c r="R221" s="16"/>
      <c r="S221" s="8"/>
      <c r="T221" s="9"/>
      <c r="U221" s="10"/>
      <c r="V221" s="10"/>
      <c r="W221" s="10"/>
      <c r="X221" s="10"/>
      <c r="Y221" s="12"/>
      <c r="Z221" s="107"/>
      <c r="AA221" s="231"/>
    </row>
    <row r="222" spans="1:27" ht="20.100000000000001" customHeight="1" x14ac:dyDescent="0.15">
      <c r="A222" s="84">
        <f>IFERROR(IF(AND($L222="○", OR(TRIM($N222)="",$P222="",$Q222="",$T222="",$U222="",$V222="",$W222="",$X222="",$Y222="")),1001,0),3)</f>
        <v>0</v>
      </c>
      <c r="B222" s="84"/>
      <c r="C222" s="102"/>
      <c r="E222" s="273" t="s">
        <v>159</v>
      </c>
      <c r="F222" s="274" t="s">
        <v>134</v>
      </c>
      <c r="G222" s="275"/>
      <c r="H222" s="275"/>
      <c r="I222" s="275"/>
      <c r="J222" s="275"/>
      <c r="K222" s="276"/>
      <c r="L222" s="19"/>
      <c r="M222" s="20"/>
      <c r="N222" s="17"/>
      <c r="O222" s="18"/>
      <c r="P222" s="7"/>
      <c r="Q222" s="15"/>
      <c r="R222" s="16"/>
      <c r="S222" s="8"/>
      <c r="T222" s="9"/>
      <c r="U222" s="10"/>
      <c r="V222" s="10"/>
      <c r="W222" s="10"/>
      <c r="X222" s="10"/>
      <c r="Y222" s="12"/>
      <c r="Z222" s="107"/>
      <c r="AA222" s="231"/>
    </row>
    <row r="223" spans="1:27" ht="20.100000000000001" customHeight="1" x14ac:dyDescent="0.15">
      <c r="A223" s="84">
        <f>IFERROR(IF(AND($L223="○", OR(TRIM($N223)="",$P223="",$Q223="",$T223="",$U223="",$V223="",$W223="",$X223="",$Y223="")),1001,0),3)</f>
        <v>0</v>
      </c>
      <c r="B223" s="84"/>
      <c r="C223" s="102"/>
      <c r="E223" s="273" t="s">
        <v>89</v>
      </c>
      <c r="F223" s="274" t="s">
        <v>135</v>
      </c>
      <c r="G223" s="275"/>
      <c r="H223" s="275"/>
      <c r="I223" s="275"/>
      <c r="J223" s="275"/>
      <c r="K223" s="276"/>
      <c r="L223" s="19"/>
      <c r="M223" s="20"/>
      <c r="N223" s="17"/>
      <c r="O223" s="18"/>
      <c r="P223" s="7"/>
      <c r="Q223" s="15"/>
      <c r="R223" s="16"/>
      <c r="S223" s="8"/>
      <c r="T223" s="9"/>
      <c r="U223" s="10"/>
      <c r="V223" s="10"/>
      <c r="W223" s="10"/>
      <c r="X223" s="10"/>
      <c r="Y223" s="12"/>
      <c r="Z223" s="107"/>
      <c r="AA223" s="231"/>
    </row>
    <row r="224" spans="1:27" ht="20.100000000000001" customHeight="1" x14ac:dyDescent="0.15">
      <c r="A224" s="84">
        <f>IFERROR(IF(AND($L224="○", OR(TRIM($N224)="",$P224="",$Q224="",$T224="",$U224="",$V224="",$W224="",$X224="",$Y224="")),1001,0),3)</f>
        <v>0</v>
      </c>
      <c r="B224" s="84"/>
      <c r="C224" s="102"/>
      <c r="E224" s="273" t="s">
        <v>90</v>
      </c>
      <c r="F224" s="274" t="s">
        <v>136</v>
      </c>
      <c r="G224" s="275"/>
      <c r="H224" s="275"/>
      <c r="I224" s="275"/>
      <c r="J224" s="275"/>
      <c r="K224" s="276"/>
      <c r="L224" s="19"/>
      <c r="M224" s="20"/>
      <c r="N224" s="17"/>
      <c r="O224" s="18"/>
      <c r="P224" s="7"/>
      <c r="Q224" s="15"/>
      <c r="R224" s="16"/>
      <c r="S224" s="8"/>
      <c r="T224" s="9"/>
      <c r="U224" s="10"/>
      <c r="V224" s="10"/>
      <c r="W224" s="10"/>
      <c r="X224" s="10"/>
      <c r="Y224" s="12"/>
      <c r="Z224" s="107"/>
      <c r="AA224" s="231"/>
    </row>
    <row r="225" spans="1:27" ht="20.100000000000001" customHeight="1" x14ac:dyDescent="0.15">
      <c r="A225" s="84">
        <f>IFERROR(IF(AND($L225="○", OR(TRIM($N225)="",$P225="",$Q225="",$T225="",$U225="",$V225="",$W225="",$X225="",$Y225="")),1001,0),3)</f>
        <v>0</v>
      </c>
      <c r="B225" s="84"/>
      <c r="C225" s="102"/>
      <c r="E225" s="273" t="s">
        <v>91</v>
      </c>
      <c r="F225" s="274" t="s">
        <v>137</v>
      </c>
      <c r="G225" s="275"/>
      <c r="H225" s="275"/>
      <c r="I225" s="275"/>
      <c r="J225" s="275"/>
      <c r="K225" s="276"/>
      <c r="L225" s="19"/>
      <c r="M225" s="20"/>
      <c r="N225" s="17"/>
      <c r="O225" s="18"/>
      <c r="P225" s="7"/>
      <c r="Q225" s="15"/>
      <c r="R225" s="16"/>
      <c r="S225" s="8"/>
      <c r="T225" s="9"/>
      <c r="U225" s="10"/>
      <c r="V225" s="10"/>
      <c r="W225" s="10"/>
      <c r="X225" s="10"/>
      <c r="Y225" s="12"/>
      <c r="Z225" s="107"/>
      <c r="AA225" s="231"/>
    </row>
    <row r="226" spans="1:27" ht="20.100000000000001" customHeight="1" x14ac:dyDescent="0.15">
      <c r="A226" s="84">
        <f>IFERROR(IF(AND($L226="○", OR(TRIM($N226)="",$P226="",$Q226="",$T226="",$U226="",$V226="",$W226="",$X226="",$Y226="")),1001,0),3)</f>
        <v>0</v>
      </c>
      <c r="B226" s="84"/>
      <c r="C226" s="102"/>
      <c r="E226" s="273" t="s">
        <v>92</v>
      </c>
      <c r="F226" s="274" t="s">
        <v>138</v>
      </c>
      <c r="G226" s="275"/>
      <c r="H226" s="275"/>
      <c r="I226" s="275"/>
      <c r="J226" s="275"/>
      <c r="K226" s="276"/>
      <c r="L226" s="19"/>
      <c r="M226" s="20"/>
      <c r="N226" s="17"/>
      <c r="O226" s="18"/>
      <c r="P226" s="7"/>
      <c r="Q226" s="15"/>
      <c r="R226" s="16"/>
      <c r="S226" s="8"/>
      <c r="T226" s="9"/>
      <c r="U226" s="10"/>
      <c r="V226" s="10"/>
      <c r="W226" s="10"/>
      <c r="X226" s="10"/>
      <c r="Y226" s="12"/>
      <c r="Z226" s="107"/>
      <c r="AA226" s="231"/>
    </row>
    <row r="227" spans="1:27" ht="20.100000000000001" customHeight="1" x14ac:dyDescent="0.15">
      <c r="A227" s="84">
        <f>IFERROR(IF(AND($L227="○", OR(TRIM($N227)="",$P227="",$Q227="",$T227="",$U227="",$V227="",$W227="",$X227="",$Y227="")),1001,0),3)</f>
        <v>0</v>
      </c>
      <c r="B227" s="84"/>
      <c r="C227" s="102"/>
      <c r="E227" s="273" t="s">
        <v>93</v>
      </c>
      <c r="F227" s="274" t="s">
        <v>139</v>
      </c>
      <c r="G227" s="275"/>
      <c r="H227" s="275"/>
      <c r="I227" s="275"/>
      <c r="J227" s="275"/>
      <c r="K227" s="276"/>
      <c r="L227" s="19"/>
      <c r="M227" s="20"/>
      <c r="N227" s="17"/>
      <c r="O227" s="18"/>
      <c r="P227" s="7"/>
      <c r="Q227" s="15"/>
      <c r="R227" s="16"/>
      <c r="S227" s="8"/>
      <c r="T227" s="9"/>
      <c r="U227" s="10"/>
      <c r="V227" s="10"/>
      <c r="W227" s="10"/>
      <c r="X227" s="10"/>
      <c r="Y227" s="12"/>
      <c r="Z227" s="107"/>
      <c r="AA227" s="231"/>
    </row>
    <row r="228" spans="1:27" ht="20.100000000000001" customHeight="1" x14ac:dyDescent="0.15">
      <c r="A228" s="84">
        <f>IFERROR(IF(AND($L228="○", OR(TRIM($N228)="",$P228="",$Q228="",$T228="",$U228="",$V228="",$W228="",$X228="",$Y228="")),1001,0),3)</f>
        <v>0</v>
      </c>
      <c r="B228" s="84"/>
      <c r="C228" s="102"/>
      <c r="E228" s="273" t="s">
        <v>94</v>
      </c>
      <c r="F228" s="274" t="s">
        <v>140</v>
      </c>
      <c r="G228" s="275"/>
      <c r="H228" s="275"/>
      <c r="I228" s="275"/>
      <c r="J228" s="275"/>
      <c r="K228" s="276"/>
      <c r="L228" s="19"/>
      <c r="M228" s="20"/>
      <c r="N228" s="17"/>
      <c r="O228" s="18"/>
      <c r="P228" s="7"/>
      <c r="Q228" s="15"/>
      <c r="R228" s="16"/>
      <c r="S228" s="8"/>
      <c r="T228" s="9"/>
      <c r="U228" s="10"/>
      <c r="V228" s="10"/>
      <c r="W228" s="10"/>
      <c r="X228" s="10"/>
      <c r="Y228" s="12"/>
      <c r="Z228" s="107"/>
      <c r="AA228" s="231"/>
    </row>
    <row r="229" spans="1:27" ht="20.100000000000001" customHeight="1" x14ac:dyDescent="0.15">
      <c r="A229" s="84">
        <f>IFERROR(IF(AND($L229="○", OR(TRIM($N229)="",$P229="",$Q229="",$T229="",$U229="",$V229="",$W229="",$X229="",$Y229="")),1001,0),3)</f>
        <v>0</v>
      </c>
      <c r="B229" s="84"/>
      <c r="C229" s="102"/>
      <c r="E229" s="273" t="s">
        <v>95</v>
      </c>
      <c r="F229" s="274" t="s">
        <v>141</v>
      </c>
      <c r="G229" s="275"/>
      <c r="H229" s="275"/>
      <c r="I229" s="275"/>
      <c r="J229" s="275"/>
      <c r="K229" s="276"/>
      <c r="L229" s="19"/>
      <c r="M229" s="20"/>
      <c r="N229" s="17"/>
      <c r="O229" s="18"/>
      <c r="P229" s="7"/>
      <c r="Q229" s="15"/>
      <c r="R229" s="16"/>
      <c r="S229" s="8"/>
      <c r="T229" s="9"/>
      <c r="U229" s="10"/>
      <c r="V229" s="10"/>
      <c r="W229" s="10"/>
      <c r="X229" s="10"/>
      <c r="Y229" s="12"/>
      <c r="Z229" s="107"/>
      <c r="AA229" s="231"/>
    </row>
    <row r="230" spans="1:27" ht="20.100000000000001" customHeight="1" x14ac:dyDescent="0.15">
      <c r="A230" s="84">
        <f>IFERROR(IF(AND($L230="○", OR(TRIM($N230)="",$P230="",$Q230="",$T230="",$U230="",$V230="",$W230="",$X230="",$Y230="")),1001,0),3)</f>
        <v>0</v>
      </c>
      <c r="B230" s="84"/>
      <c r="C230" s="102"/>
      <c r="E230" s="273" t="s">
        <v>96</v>
      </c>
      <c r="F230" s="274" t="s">
        <v>142</v>
      </c>
      <c r="G230" s="275"/>
      <c r="H230" s="275"/>
      <c r="I230" s="275"/>
      <c r="J230" s="275"/>
      <c r="K230" s="276"/>
      <c r="L230" s="19"/>
      <c r="M230" s="20"/>
      <c r="N230" s="17"/>
      <c r="O230" s="18"/>
      <c r="P230" s="7"/>
      <c r="Q230" s="15"/>
      <c r="R230" s="16"/>
      <c r="S230" s="8"/>
      <c r="T230" s="9"/>
      <c r="U230" s="10"/>
      <c r="V230" s="10"/>
      <c r="W230" s="10"/>
      <c r="X230" s="10"/>
      <c r="Y230" s="12"/>
      <c r="Z230" s="107"/>
      <c r="AA230" s="231"/>
    </row>
    <row r="231" spans="1:27" ht="20.100000000000001" customHeight="1" x14ac:dyDescent="0.15">
      <c r="A231" s="84">
        <f>IFERROR(IF(AND($L231="○", OR(TRIM($N231)="",$P231="",$Q231="",$T231="",$U231="",$V231="",$W231="",$X231="",$Y231="")),1001,0),3)</f>
        <v>0</v>
      </c>
      <c r="B231" s="84"/>
      <c r="C231" s="102"/>
      <c r="E231" s="273" t="s">
        <v>97</v>
      </c>
      <c r="F231" s="274" t="s">
        <v>143</v>
      </c>
      <c r="G231" s="275"/>
      <c r="H231" s="275"/>
      <c r="I231" s="275"/>
      <c r="J231" s="275"/>
      <c r="K231" s="276"/>
      <c r="L231" s="19"/>
      <c r="M231" s="20"/>
      <c r="N231" s="17"/>
      <c r="O231" s="18"/>
      <c r="P231" s="7"/>
      <c r="Q231" s="15"/>
      <c r="R231" s="16"/>
      <c r="S231" s="8"/>
      <c r="T231" s="9"/>
      <c r="U231" s="10"/>
      <c r="V231" s="10"/>
      <c r="W231" s="10"/>
      <c r="X231" s="10"/>
      <c r="Y231" s="12"/>
      <c r="Z231" s="107"/>
      <c r="AA231" s="231"/>
    </row>
    <row r="232" spans="1:27" ht="20.100000000000001" customHeight="1" x14ac:dyDescent="0.15">
      <c r="A232" s="84">
        <f>IFERROR(IF(AND($L232="○", OR(TRIM($N232)="",$P232="",$Q232="",$T232="",$U232="",$V232="",$W232="",$X232="",$Y232="")),1001,0),3)</f>
        <v>0</v>
      </c>
      <c r="B232" s="84"/>
      <c r="C232" s="102"/>
      <c r="E232" s="273" t="s">
        <v>98</v>
      </c>
      <c r="F232" s="274" t="s">
        <v>144</v>
      </c>
      <c r="G232" s="275"/>
      <c r="H232" s="275"/>
      <c r="I232" s="275"/>
      <c r="J232" s="275"/>
      <c r="K232" s="276"/>
      <c r="L232" s="19"/>
      <c r="M232" s="20"/>
      <c r="N232" s="17"/>
      <c r="O232" s="18"/>
      <c r="P232" s="7"/>
      <c r="Q232" s="15"/>
      <c r="R232" s="16"/>
      <c r="S232" s="8"/>
      <c r="T232" s="9"/>
      <c r="U232" s="10"/>
      <c r="V232" s="10"/>
      <c r="W232" s="10"/>
      <c r="X232" s="10"/>
      <c r="Y232" s="12"/>
      <c r="Z232" s="107"/>
      <c r="AA232" s="231"/>
    </row>
    <row r="233" spans="1:27" ht="20.100000000000001" customHeight="1" x14ac:dyDescent="0.15">
      <c r="A233" s="84">
        <f>IFERROR(IF(AND($L233="○", OR(TRIM($N233)="",$P233="",$Q233="",$T233="",$U233="",$V233="",$W233="",$X233="",$Y233="")),1001,0),3)</f>
        <v>0</v>
      </c>
      <c r="B233" s="84"/>
      <c r="C233" s="102"/>
      <c r="E233" s="273" t="s">
        <v>99</v>
      </c>
      <c r="F233" s="274" t="s">
        <v>145</v>
      </c>
      <c r="G233" s="275"/>
      <c r="H233" s="275"/>
      <c r="I233" s="275"/>
      <c r="J233" s="275"/>
      <c r="K233" s="276"/>
      <c r="L233" s="19"/>
      <c r="M233" s="20"/>
      <c r="N233" s="17"/>
      <c r="O233" s="18"/>
      <c r="P233" s="7"/>
      <c r="Q233" s="15"/>
      <c r="R233" s="16"/>
      <c r="S233" s="8"/>
      <c r="T233" s="9"/>
      <c r="U233" s="10"/>
      <c r="V233" s="10"/>
      <c r="W233" s="10"/>
      <c r="X233" s="10"/>
      <c r="Y233" s="12"/>
      <c r="Z233" s="107"/>
      <c r="AA233" s="231"/>
    </row>
    <row r="234" spans="1:27" ht="20.100000000000001" customHeight="1" x14ac:dyDescent="0.15">
      <c r="A234" s="84">
        <f>IFERROR(IF(AND($L234="○", OR(TRIM($N234)="",$P234="",$Q234="",$T234="",$U234="",$V234="",$W234="",$X234="",$Y234="")),1001,0),3)</f>
        <v>0</v>
      </c>
      <c r="B234" s="84"/>
      <c r="C234" s="102"/>
      <c r="E234" s="273" t="s">
        <v>100</v>
      </c>
      <c r="F234" s="274" t="s">
        <v>146</v>
      </c>
      <c r="G234" s="275"/>
      <c r="H234" s="275"/>
      <c r="I234" s="275"/>
      <c r="J234" s="275"/>
      <c r="K234" s="276"/>
      <c r="L234" s="19"/>
      <c r="M234" s="20"/>
      <c r="N234" s="17"/>
      <c r="O234" s="18"/>
      <c r="P234" s="7"/>
      <c r="Q234" s="15"/>
      <c r="R234" s="16"/>
      <c r="S234" s="8"/>
      <c r="T234" s="9"/>
      <c r="U234" s="10"/>
      <c r="V234" s="10"/>
      <c r="W234" s="10"/>
      <c r="X234" s="10"/>
      <c r="Y234" s="12"/>
      <c r="Z234" s="107"/>
      <c r="AA234" s="231"/>
    </row>
    <row r="235" spans="1:27" ht="20.100000000000001" customHeight="1" x14ac:dyDescent="0.15">
      <c r="A235" s="84">
        <f>IFERROR(IF(AND($L235="○", OR(TRIM($N235)="",$P235="",$Q235="",$T235="",$U235="",$V235="",$W235="",$X235="",$Y235="")),1001,0),3)</f>
        <v>0</v>
      </c>
      <c r="B235" s="84"/>
      <c r="C235" s="102"/>
      <c r="E235" s="273" t="s">
        <v>101</v>
      </c>
      <c r="F235" s="274" t="s">
        <v>147</v>
      </c>
      <c r="G235" s="275"/>
      <c r="H235" s="275"/>
      <c r="I235" s="275"/>
      <c r="J235" s="275"/>
      <c r="K235" s="276"/>
      <c r="L235" s="19"/>
      <c r="M235" s="20"/>
      <c r="N235" s="17"/>
      <c r="O235" s="18"/>
      <c r="P235" s="7"/>
      <c r="Q235" s="15"/>
      <c r="R235" s="16"/>
      <c r="S235" s="8"/>
      <c r="T235" s="9"/>
      <c r="U235" s="10"/>
      <c r="V235" s="10"/>
      <c r="W235" s="10"/>
      <c r="X235" s="10"/>
      <c r="Y235" s="12"/>
      <c r="Z235" s="107"/>
      <c r="AA235" s="231"/>
    </row>
    <row r="236" spans="1:27" ht="20.100000000000001" customHeight="1" x14ac:dyDescent="0.15">
      <c r="A236" s="84">
        <f>IFERROR(IF(AND($L236="○", OR(TRIM($N236)="",$P236="",$Q236="",$T236="",$U236="",$V236="",$W236="",$X236="",$Y236="")),1001,0),3)</f>
        <v>0</v>
      </c>
      <c r="B236" s="84"/>
      <c r="C236" s="102"/>
      <c r="E236" s="273" t="s">
        <v>102</v>
      </c>
      <c r="F236" s="274" t="s">
        <v>148</v>
      </c>
      <c r="G236" s="275"/>
      <c r="H236" s="275"/>
      <c r="I236" s="275"/>
      <c r="J236" s="275"/>
      <c r="K236" s="276"/>
      <c r="L236" s="19"/>
      <c r="M236" s="20"/>
      <c r="N236" s="17"/>
      <c r="O236" s="18"/>
      <c r="P236" s="7"/>
      <c r="Q236" s="15"/>
      <c r="R236" s="16"/>
      <c r="S236" s="8"/>
      <c r="T236" s="9"/>
      <c r="U236" s="10"/>
      <c r="V236" s="10"/>
      <c r="W236" s="10"/>
      <c r="X236" s="10"/>
      <c r="Y236" s="12"/>
      <c r="Z236" s="107"/>
      <c r="AA236" s="231"/>
    </row>
    <row r="237" spans="1:27" ht="20.100000000000001" customHeight="1" x14ac:dyDescent="0.15">
      <c r="A237" s="84">
        <f>IFERROR(IF(AND($L237="○", OR(TRIM($N237)="",$P237="",$Q237="",$T237="",$U237="",$V237="",$W237="",$X237="",$Y237="")),1001,0),3)</f>
        <v>0</v>
      </c>
      <c r="B237" s="84"/>
      <c r="C237" s="98"/>
      <c r="E237" s="273" t="s">
        <v>103</v>
      </c>
      <c r="F237" s="274" t="s">
        <v>149</v>
      </c>
      <c r="G237" s="275"/>
      <c r="H237" s="275"/>
      <c r="I237" s="275"/>
      <c r="J237" s="275"/>
      <c r="K237" s="276"/>
      <c r="L237" s="19"/>
      <c r="M237" s="20"/>
      <c r="N237" s="17"/>
      <c r="O237" s="18"/>
      <c r="P237" s="7"/>
      <c r="Q237" s="15"/>
      <c r="R237" s="16"/>
      <c r="S237" s="8"/>
      <c r="T237" s="9"/>
      <c r="U237" s="10"/>
      <c r="V237" s="10"/>
      <c r="W237" s="10"/>
      <c r="X237" s="10"/>
      <c r="Y237" s="12"/>
      <c r="Z237" s="151"/>
      <c r="AA237" s="140"/>
    </row>
    <row r="238" spans="1:27" ht="20.100000000000001" customHeight="1" x14ac:dyDescent="0.15">
      <c r="A238" s="84">
        <f>IFERROR(IF(AND($L238="○", OR(TRIM($N238)="",$P238="",$Q238="",$T238="",$U238="",$V238="",$W238="",$X238="",$Y238="")),1001,0),3)</f>
        <v>0</v>
      </c>
      <c r="B238" s="84"/>
      <c r="C238" s="102"/>
      <c r="E238" s="273" t="s">
        <v>104</v>
      </c>
      <c r="F238" s="274" t="s">
        <v>150</v>
      </c>
      <c r="G238" s="275"/>
      <c r="H238" s="275"/>
      <c r="I238" s="275"/>
      <c r="J238" s="275"/>
      <c r="K238" s="276"/>
      <c r="L238" s="19"/>
      <c r="M238" s="20"/>
      <c r="N238" s="17"/>
      <c r="O238" s="18"/>
      <c r="P238" s="7"/>
      <c r="Q238" s="15"/>
      <c r="R238" s="16"/>
      <c r="S238" s="8"/>
      <c r="T238" s="9"/>
      <c r="U238" s="10"/>
      <c r="V238" s="10"/>
      <c r="W238" s="10"/>
      <c r="X238" s="10"/>
      <c r="Y238" s="12"/>
      <c r="Z238" s="107"/>
      <c r="AA238" s="231"/>
    </row>
    <row r="239" spans="1:27" ht="20.100000000000001" customHeight="1" x14ac:dyDescent="0.15">
      <c r="A239" s="84">
        <f>IFERROR(IF(AND($L239="○", OR(TRIM($N239)="",$P239="",$Q239="",$T239="",$U239="",$V239="",$W239="",$X239="",$Y239="")),1001,0),3)</f>
        <v>0</v>
      </c>
      <c r="B239" s="84"/>
      <c r="C239" s="102"/>
      <c r="E239" s="273" t="s">
        <v>105</v>
      </c>
      <c r="F239" s="274" t="s">
        <v>151</v>
      </c>
      <c r="G239" s="275"/>
      <c r="H239" s="275"/>
      <c r="I239" s="275"/>
      <c r="J239" s="275"/>
      <c r="K239" s="276"/>
      <c r="L239" s="19"/>
      <c r="M239" s="20"/>
      <c r="N239" s="17"/>
      <c r="O239" s="18"/>
      <c r="P239" s="7"/>
      <c r="Q239" s="15"/>
      <c r="R239" s="16"/>
      <c r="S239" s="8"/>
      <c r="T239" s="9"/>
      <c r="U239" s="10"/>
      <c r="V239" s="10"/>
      <c r="W239" s="10"/>
      <c r="X239" s="10"/>
      <c r="Y239" s="12"/>
      <c r="Z239" s="107"/>
      <c r="AA239" s="231"/>
    </row>
    <row r="240" spans="1:27" ht="20.100000000000001" customHeight="1" x14ac:dyDescent="0.15">
      <c r="A240" s="84">
        <f>IFERROR(IF(AND($L240="○", OR(TRIM($N240)="",$P240="",$Q240="",$T240="",$U240="",$V240="",$W240="",$X240="",$Y240="")),1001,0),3)</f>
        <v>0</v>
      </c>
      <c r="B240" s="84"/>
      <c r="C240" s="102"/>
      <c r="E240" s="273" t="s">
        <v>106</v>
      </c>
      <c r="F240" s="274" t="s">
        <v>152</v>
      </c>
      <c r="G240" s="275"/>
      <c r="H240" s="275"/>
      <c r="I240" s="275"/>
      <c r="J240" s="275"/>
      <c r="K240" s="276"/>
      <c r="L240" s="19"/>
      <c r="M240" s="20"/>
      <c r="N240" s="17"/>
      <c r="O240" s="18"/>
      <c r="P240" s="7"/>
      <c r="Q240" s="15"/>
      <c r="R240" s="16"/>
      <c r="S240" s="8"/>
      <c r="T240" s="9"/>
      <c r="U240" s="10"/>
      <c r="V240" s="10"/>
      <c r="W240" s="10"/>
      <c r="X240" s="10"/>
      <c r="Y240" s="12"/>
      <c r="Z240" s="107"/>
      <c r="AA240" s="231"/>
    </row>
    <row r="241" spans="1:27" ht="20.100000000000001" customHeight="1" x14ac:dyDescent="0.15">
      <c r="A241" s="84">
        <f>IFERROR(IF(AND($L241="○", OR(TRIM($N241)="",$P241="",$Q241="",$T241="",$U241="",$V241="",$W241="",$X241="",$Y241="")),1001,0),3)</f>
        <v>0</v>
      </c>
      <c r="B241" s="84"/>
      <c r="C241" s="102"/>
      <c r="E241" s="273" t="s">
        <v>107</v>
      </c>
      <c r="F241" s="274" t="s">
        <v>153</v>
      </c>
      <c r="G241" s="275"/>
      <c r="H241" s="275"/>
      <c r="I241" s="275"/>
      <c r="J241" s="275"/>
      <c r="K241" s="276"/>
      <c r="L241" s="19"/>
      <c r="M241" s="20"/>
      <c r="N241" s="17"/>
      <c r="O241" s="18"/>
      <c r="P241" s="7"/>
      <c r="Q241" s="15"/>
      <c r="R241" s="16"/>
      <c r="S241" s="8"/>
      <c r="T241" s="9"/>
      <c r="U241" s="10"/>
      <c r="V241" s="10"/>
      <c r="W241" s="10"/>
      <c r="X241" s="10"/>
      <c r="Y241" s="12"/>
      <c r="Z241" s="107"/>
      <c r="AA241" s="231"/>
    </row>
    <row r="242" spans="1:27" ht="20.100000000000001" customHeight="1" x14ac:dyDescent="0.15">
      <c r="A242" s="84">
        <f>IFERROR(IF(AND($L242="○", OR(TRIM($N242)="",$P242="",$Q242="",$T242="",$U242="",$V242="",$W242="",$X242="",$Y242="")),1001,0),3)</f>
        <v>0</v>
      </c>
      <c r="B242" s="84"/>
      <c r="C242" s="102"/>
      <c r="E242" s="273" t="s">
        <v>108</v>
      </c>
      <c r="F242" s="274" t="s">
        <v>154</v>
      </c>
      <c r="G242" s="275"/>
      <c r="H242" s="275"/>
      <c r="I242" s="275"/>
      <c r="J242" s="275"/>
      <c r="K242" s="276"/>
      <c r="L242" s="19"/>
      <c r="M242" s="20"/>
      <c r="N242" s="17"/>
      <c r="O242" s="18"/>
      <c r="P242" s="7"/>
      <c r="Q242" s="15"/>
      <c r="R242" s="16"/>
      <c r="S242" s="8"/>
      <c r="T242" s="9"/>
      <c r="U242" s="10"/>
      <c r="V242" s="10"/>
      <c r="W242" s="10"/>
      <c r="X242" s="10"/>
      <c r="Y242" s="12"/>
      <c r="Z242" s="107"/>
      <c r="AA242" s="231"/>
    </row>
    <row r="243" spans="1:27" ht="20.100000000000001" customHeight="1" x14ac:dyDescent="0.15">
      <c r="A243" s="84">
        <f>IFERROR(IF(AND($L243="○", OR(TRIM($N243)="",$P243="",$Q243="",$T243="",$U243="",$V243="",$W243="",$X243="",$Y243="")),1001,0),3)</f>
        <v>0</v>
      </c>
      <c r="B243" s="84"/>
      <c r="C243" s="102"/>
      <c r="E243" s="273" t="s">
        <v>109</v>
      </c>
      <c r="F243" s="274" t="s">
        <v>155</v>
      </c>
      <c r="G243" s="275"/>
      <c r="H243" s="275"/>
      <c r="I243" s="275"/>
      <c r="J243" s="275"/>
      <c r="K243" s="276"/>
      <c r="L243" s="19"/>
      <c r="M243" s="20"/>
      <c r="N243" s="17"/>
      <c r="O243" s="18"/>
      <c r="P243" s="7"/>
      <c r="Q243" s="15"/>
      <c r="R243" s="16"/>
      <c r="S243" s="8"/>
      <c r="T243" s="9"/>
      <c r="U243" s="10"/>
      <c r="V243" s="10"/>
      <c r="W243" s="10"/>
      <c r="X243" s="10"/>
      <c r="Y243" s="12"/>
      <c r="Z243" s="107"/>
      <c r="AA243" s="231"/>
    </row>
    <row r="244" spans="1:27" ht="20.100000000000001" customHeight="1" x14ac:dyDescent="0.15">
      <c r="A244" s="84">
        <f>IFERROR(IF(AND($L244="○", OR(TRIM($N244)="",$P244="",$Q244="",$T244="",$U244="",$V244="",$W244="",$X244="",$Y244="")),1001,0),3)</f>
        <v>0</v>
      </c>
      <c r="B244" s="84"/>
      <c r="C244" s="102"/>
      <c r="E244" s="273" t="s">
        <v>110</v>
      </c>
      <c r="F244" s="274" t="s">
        <v>156</v>
      </c>
      <c r="G244" s="275"/>
      <c r="H244" s="275"/>
      <c r="I244" s="275"/>
      <c r="J244" s="275"/>
      <c r="K244" s="276"/>
      <c r="L244" s="19"/>
      <c r="M244" s="20"/>
      <c r="N244" s="17"/>
      <c r="O244" s="18"/>
      <c r="P244" s="7"/>
      <c r="Q244" s="15"/>
      <c r="R244" s="16"/>
      <c r="S244" s="8"/>
      <c r="T244" s="9"/>
      <c r="U244" s="10"/>
      <c r="V244" s="10"/>
      <c r="W244" s="10"/>
      <c r="X244" s="10"/>
      <c r="Y244" s="12"/>
      <c r="Z244" s="107"/>
      <c r="AA244" s="231"/>
    </row>
    <row r="245" spans="1:27" ht="20.100000000000001" customHeight="1" x14ac:dyDescent="0.15">
      <c r="A245" s="84">
        <f>IFERROR(IF(AND($L245="○", OR(TRIM($N245)="",$P245="",$Q245="",$T245="",$U245="",$V245="",$W245="",$X245="",$Y245="")),1001,0),3)</f>
        <v>0</v>
      </c>
      <c r="B245" s="84"/>
      <c r="C245" s="102"/>
      <c r="E245" s="273" t="s">
        <v>111</v>
      </c>
      <c r="F245" s="274" t="s">
        <v>157</v>
      </c>
      <c r="G245" s="275"/>
      <c r="H245" s="275"/>
      <c r="I245" s="275"/>
      <c r="J245" s="275"/>
      <c r="K245" s="276"/>
      <c r="L245" s="19"/>
      <c r="M245" s="20"/>
      <c r="N245" s="17"/>
      <c r="O245" s="18"/>
      <c r="P245" s="7"/>
      <c r="Q245" s="15"/>
      <c r="R245" s="16"/>
      <c r="S245" s="8"/>
      <c r="T245" s="9"/>
      <c r="U245" s="10"/>
      <c r="V245" s="10"/>
      <c r="W245" s="10"/>
      <c r="X245" s="10"/>
      <c r="Y245" s="12"/>
      <c r="Z245" s="107"/>
      <c r="AA245" s="231"/>
    </row>
    <row r="246" spans="1:27" ht="20.100000000000001" customHeight="1" x14ac:dyDescent="0.15">
      <c r="A246" s="84">
        <f>IFERROR(IF(AND($L246="○", OR(TRIM($N246)="",$P246="",$Q246="",$T246="",$U246="",$V246="",$W246="",$X246="",$Y246="")),1001,0),3)</f>
        <v>0</v>
      </c>
      <c r="B246" s="84"/>
      <c r="C246" s="102"/>
      <c r="E246" s="273" t="s">
        <v>112</v>
      </c>
      <c r="F246" s="274" t="s">
        <v>158</v>
      </c>
      <c r="G246" s="275"/>
      <c r="H246" s="275"/>
      <c r="I246" s="275"/>
      <c r="J246" s="275"/>
      <c r="K246" s="276"/>
      <c r="L246" s="19"/>
      <c r="M246" s="20"/>
      <c r="N246" s="17"/>
      <c r="O246" s="18"/>
      <c r="P246" s="7"/>
      <c r="Q246" s="15"/>
      <c r="R246" s="16"/>
      <c r="S246" s="8"/>
      <c r="T246" s="9"/>
      <c r="U246" s="10"/>
      <c r="V246" s="10"/>
      <c r="W246" s="10"/>
      <c r="X246" s="10"/>
      <c r="Y246" s="12"/>
      <c r="Z246" s="107"/>
      <c r="AA246" s="231"/>
    </row>
    <row r="247" spans="1:27" ht="20.100000000000001" customHeight="1" x14ac:dyDescent="0.15">
      <c r="A247" s="84">
        <f>IFERROR(IF(AND($L247="○", $Q247=""),1001,0),3)</f>
        <v>0</v>
      </c>
      <c r="B247" s="84"/>
      <c r="C247" s="102"/>
      <c r="E247" s="277" t="s">
        <v>181</v>
      </c>
      <c r="F247" s="278" t="s">
        <v>180</v>
      </c>
      <c r="G247" s="279"/>
      <c r="H247" s="279"/>
      <c r="I247" s="279"/>
      <c r="J247" s="279"/>
      <c r="K247" s="280"/>
      <c r="L247" s="73"/>
      <c r="M247" s="74"/>
      <c r="N247" s="281"/>
      <c r="O247" s="282"/>
      <c r="P247" s="283"/>
      <c r="Q247" s="13"/>
      <c r="R247" s="14"/>
      <c r="S247" s="284"/>
      <c r="T247" s="285"/>
      <c r="U247" s="283"/>
      <c r="V247" s="283"/>
      <c r="W247" s="283"/>
      <c r="X247" s="283"/>
      <c r="Y247" s="286"/>
      <c r="Z247" s="107"/>
      <c r="AA247" s="231"/>
    </row>
    <row r="248" spans="1:27" ht="30" customHeight="1" x14ac:dyDescent="0.15">
      <c r="A248" s="84"/>
      <c r="B248" s="84"/>
      <c r="C248" s="122"/>
      <c r="D248" s="123"/>
      <c r="E248" s="123"/>
      <c r="F248" s="123"/>
      <c r="G248" s="123"/>
      <c r="H248" s="123"/>
      <c r="I248" s="123"/>
      <c r="J248" s="123"/>
      <c r="K248" s="123"/>
      <c r="L248" s="123"/>
      <c r="M248" s="287"/>
      <c r="N248" s="123"/>
      <c r="O248" s="153"/>
      <c r="P248" s="124"/>
      <c r="Q248" s="147"/>
      <c r="R248" s="147"/>
      <c r="S248" s="147"/>
      <c r="T248" s="147"/>
      <c r="U248" s="147"/>
      <c r="V248" s="147"/>
      <c r="W248" s="147"/>
      <c r="X248" s="147"/>
      <c r="Y248" s="124"/>
      <c r="Z248" s="126"/>
    </row>
    <row r="249" spans="1:27" ht="20.100000000000001" customHeight="1" x14ac:dyDescent="0.15">
      <c r="A249" s="84"/>
      <c r="B249" s="84"/>
      <c r="C249" s="108"/>
      <c r="D249" s="108"/>
      <c r="E249" s="108"/>
      <c r="F249" s="108"/>
      <c r="G249" s="108"/>
      <c r="H249" s="108"/>
      <c r="I249" s="108"/>
      <c r="J249" s="128"/>
      <c r="K249" s="128"/>
      <c r="L249" s="128"/>
      <c r="M249" s="128"/>
      <c r="N249" s="128"/>
      <c r="O249" s="128"/>
      <c r="P249" s="128"/>
      <c r="Q249" s="128"/>
      <c r="R249" s="128"/>
      <c r="S249" s="128"/>
      <c r="T249" s="128"/>
      <c r="U249" s="128"/>
      <c r="V249" s="128"/>
      <c r="W249" s="128"/>
      <c r="X249" s="128"/>
      <c r="Y249" s="128"/>
      <c r="Z249" s="108"/>
    </row>
  </sheetData>
  <sheetProtection algorithmName="SHA-512" hashValue="RqRit9nBYpzjA20CAbbwXwctlZeA6ml35XzVqBQF3ddU0NnN9PyfPUvtCQPVQTkeBqjD59c8/fVXdtVjNG3Liw==" saltValue="a7EFMHsTESfsdX904bEZHA==" spinCount="100000" sheet="1" objects="1" scenarios="1"/>
  <dataConsolidate/>
  <mergeCells count="196">
    <mergeCell ref="E15:H15"/>
    <mergeCell ref="C13:H13"/>
    <mergeCell ref="I71:Y71"/>
    <mergeCell ref="I63:M63"/>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12:Y112"/>
    <mergeCell ref="I20:M20"/>
    <mergeCell ref="I163:Y163"/>
    <mergeCell ref="I118:M118"/>
    <mergeCell ref="N247:O247"/>
    <mergeCell ref="L244:M244"/>
    <mergeCell ref="L245:M245"/>
    <mergeCell ref="N240:O240"/>
    <mergeCell ref="N241:O241"/>
    <mergeCell ref="N242:O242"/>
    <mergeCell ref="N243:O243"/>
    <mergeCell ref="N244:O244"/>
    <mergeCell ref="N245:O245"/>
    <mergeCell ref="L240:M240"/>
    <mergeCell ref="L247:M247"/>
    <mergeCell ref="L246:M246"/>
    <mergeCell ref="L241:M241"/>
    <mergeCell ref="L242:M242"/>
    <mergeCell ref="L243:M243"/>
    <mergeCell ref="N246:O246"/>
    <mergeCell ref="I26:Y26"/>
    <mergeCell ref="C60:H60"/>
    <mergeCell ref="I73:Y73"/>
    <mergeCell ref="C109:H109"/>
    <mergeCell ref="I198:M198"/>
    <mergeCell ref="D111:Y111"/>
    <mergeCell ref="E183:J183"/>
    <mergeCell ref="E184:J184"/>
    <mergeCell ref="E182:J182"/>
    <mergeCell ref="E181:Y181"/>
    <mergeCell ref="I191:M191"/>
    <mergeCell ref="C150:H150"/>
    <mergeCell ref="C174:H174"/>
    <mergeCell ref="I189:M189"/>
    <mergeCell ref="J177:Y177"/>
    <mergeCell ref="J179:Y179"/>
    <mergeCell ref="I32:Y32"/>
    <mergeCell ref="I34:M34"/>
    <mergeCell ref="I36:M36"/>
    <mergeCell ref="I69:M69"/>
    <mergeCell ref="I161:M161"/>
    <mergeCell ref="I79:Y79"/>
    <mergeCell ref="I81:Y81"/>
    <mergeCell ref="I83:M83"/>
    <mergeCell ref="I85:M85"/>
    <mergeCell ref="I114:Y114"/>
    <mergeCell ref="I116:Y116"/>
    <mergeCell ref="I122:M122"/>
    <mergeCell ref="I124:M124"/>
    <mergeCell ref="I120:Y120"/>
    <mergeCell ref="I153:M153"/>
    <mergeCell ref="I155:Y155"/>
    <mergeCell ref="I157:Y157"/>
    <mergeCell ref="N223:O223"/>
    <mergeCell ref="N224:O224"/>
    <mergeCell ref="N225:O225"/>
    <mergeCell ref="E187:J187"/>
    <mergeCell ref="I193:M193"/>
    <mergeCell ref="W187:X187"/>
    <mergeCell ref="E200:H200"/>
    <mergeCell ref="I202:M202"/>
    <mergeCell ref="I165:M165"/>
    <mergeCell ref="I167:M167"/>
    <mergeCell ref="J211:Y211"/>
    <mergeCell ref="I212:M212"/>
    <mergeCell ref="I176:M176"/>
    <mergeCell ref="I178:M178"/>
    <mergeCell ref="L218:M218"/>
    <mergeCell ref="L219:M219"/>
    <mergeCell ref="L220:M220"/>
    <mergeCell ref="I197:M197"/>
    <mergeCell ref="E198:H198"/>
    <mergeCell ref="E196:H196"/>
    <mergeCell ref="O191:Q191"/>
    <mergeCell ref="K185:M185"/>
    <mergeCell ref="N185:V185"/>
    <mergeCell ref="W185:X185"/>
    <mergeCell ref="L238:M238"/>
    <mergeCell ref="L239:M239"/>
    <mergeCell ref="L223:M223"/>
    <mergeCell ref="L224:M224"/>
    <mergeCell ref="L225:M225"/>
    <mergeCell ref="L226:M226"/>
    <mergeCell ref="L227:M227"/>
    <mergeCell ref="L228:M228"/>
    <mergeCell ref="L229:M229"/>
    <mergeCell ref="L230:M230"/>
    <mergeCell ref="L231:M231"/>
    <mergeCell ref="L233:M233"/>
    <mergeCell ref="L234:M234"/>
    <mergeCell ref="L235:M235"/>
    <mergeCell ref="L236:M236"/>
    <mergeCell ref="L237:M237"/>
    <mergeCell ref="L232:M232"/>
    <mergeCell ref="Q239:R239"/>
    <mergeCell ref="Q240:R240"/>
    <mergeCell ref="Q241:R241"/>
    <mergeCell ref="Q242:R242"/>
    <mergeCell ref="N237:O237"/>
    <mergeCell ref="N226:O226"/>
    <mergeCell ref="N227:O227"/>
    <mergeCell ref="N228:O228"/>
    <mergeCell ref="N229:O229"/>
    <mergeCell ref="N230:O230"/>
    <mergeCell ref="N231:O231"/>
    <mergeCell ref="N232:O232"/>
    <mergeCell ref="N233:O233"/>
    <mergeCell ref="N234:O234"/>
    <mergeCell ref="N235:O235"/>
    <mergeCell ref="N236:O236"/>
    <mergeCell ref="Q221:R221"/>
    <mergeCell ref="Q222:R222"/>
    <mergeCell ref="Q223:R223"/>
    <mergeCell ref="Q224:R224"/>
    <mergeCell ref="Q225:R225"/>
    <mergeCell ref="Q233:R233"/>
    <mergeCell ref="Q236:R236"/>
    <mergeCell ref="Q237:R237"/>
    <mergeCell ref="Q238:R238"/>
    <mergeCell ref="E185:J185"/>
    <mergeCell ref="E186:J186"/>
    <mergeCell ref="I210:M210"/>
    <mergeCell ref="C207:H207"/>
    <mergeCell ref="E197:H197"/>
    <mergeCell ref="N218:O218"/>
    <mergeCell ref="N219:O219"/>
    <mergeCell ref="N220:O220"/>
    <mergeCell ref="N221:O221"/>
    <mergeCell ref="E199:H199"/>
    <mergeCell ref="J203:Y203"/>
    <mergeCell ref="K186:M187"/>
    <mergeCell ref="N186:V186"/>
    <mergeCell ref="W186:X186"/>
    <mergeCell ref="N187:V187"/>
    <mergeCell ref="I196:M196"/>
    <mergeCell ref="L221:M221"/>
    <mergeCell ref="I199:M199"/>
    <mergeCell ref="E215:Y215"/>
    <mergeCell ref="I200:M200"/>
    <mergeCell ref="T216:Y216"/>
    <mergeCell ref="Q218:R218"/>
    <mergeCell ref="Q219:R219"/>
    <mergeCell ref="Q220:R220"/>
    <mergeCell ref="K182:M182"/>
    <mergeCell ref="N182:V182"/>
    <mergeCell ref="W182:Y182"/>
    <mergeCell ref="K183:M183"/>
    <mergeCell ref="N183:V183"/>
    <mergeCell ref="W183:Y183"/>
    <mergeCell ref="K184:M184"/>
    <mergeCell ref="N184:V184"/>
    <mergeCell ref="W184:Y184"/>
    <mergeCell ref="Q247:R247"/>
    <mergeCell ref="E216:K217"/>
    <mergeCell ref="L216:M217"/>
    <mergeCell ref="N216:O217"/>
    <mergeCell ref="P216:P217"/>
    <mergeCell ref="Q216:R217"/>
    <mergeCell ref="S216:S217"/>
    <mergeCell ref="Q226:R226"/>
    <mergeCell ref="Q227:R227"/>
    <mergeCell ref="Q228:R228"/>
    <mergeCell ref="Q229:R229"/>
    <mergeCell ref="Q230:R230"/>
    <mergeCell ref="Q231:R231"/>
    <mergeCell ref="Q232:R232"/>
    <mergeCell ref="Q243:R243"/>
    <mergeCell ref="Q244:R244"/>
    <mergeCell ref="Q245:R245"/>
    <mergeCell ref="Q246:R246"/>
    <mergeCell ref="N238:O238"/>
    <mergeCell ref="N239:O239"/>
    <mergeCell ref="Q235:R235"/>
    <mergeCell ref="Q234:R234"/>
    <mergeCell ref="L222:M222"/>
    <mergeCell ref="N222:O222"/>
  </mergeCells>
  <phoneticPr fontId="4"/>
  <conditionalFormatting sqref="I20:M20">
    <cfRule type="expression" dxfId="345" priority="346" stopIfTrue="1">
      <formula>$A20&lt;&gt;0</formula>
    </cfRule>
  </conditionalFormatting>
  <conditionalFormatting sqref="I22:Y22">
    <cfRule type="expression" dxfId="344" priority="345" stopIfTrue="1">
      <formula>$A22&lt;&gt;0</formula>
    </cfRule>
  </conditionalFormatting>
  <conditionalFormatting sqref="I24:Y24">
    <cfRule type="expression" dxfId="343" priority="344" stopIfTrue="1">
      <formula>$A24&lt;&gt;0</formula>
    </cfRule>
  </conditionalFormatting>
  <conditionalFormatting sqref="I26:Y26">
    <cfRule type="expression" dxfId="342" priority="343" stopIfTrue="1">
      <formula>$A26&lt;&gt;0</formula>
    </cfRule>
  </conditionalFormatting>
  <conditionalFormatting sqref="I28:Y28">
    <cfRule type="expression" dxfId="341" priority="342" stopIfTrue="1">
      <formula>$A28&lt;&gt;0</formula>
    </cfRule>
  </conditionalFormatting>
  <conditionalFormatting sqref="I30:Y30">
    <cfRule type="expression" dxfId="340" priority="341" stopIfTrue="1">
      <formula>$A30&lt;&gt;0</formula>
    </cfRule>
  </conditionalFormatting>
  <conditionalFormatting sqref="I32:Y32">
    <cfRule type="expression" dxfId="339" priority="340" stopIfTrue="1">
      <formula>$A32&lt;&gt;0</formula>
    </cfRule>
  </conditionalFormatting>
  <conditionalFormatting sqref="I34:M34">
    <cfRule type="expression" dxfId="338" priority="339" stopIfTrue="1">
      <formula>$A34&lt;&gt;0</formula>
    </cfRule>
  </conditionalFormatting>
  <conditionalFormatting sqref="I36:M36">
    <cfRule type="expression" dxfId="337" priority="338" stopIfTrue="1">
      <formula>$A36&lt;&gt;0</formula>
    </cfRule>
  </conditionalFormatting>
  <conditionalFormatting sqref="I38:Y38">
    <cfRule type="expression" dxfId="336" priority="337" stopIfTrue="1">
      <formula>$A38&lt;&gt;0</formula>
    </cfRule>
  </conditionalFormatting>
  <conditionalFormatting sqref="I40:M40">
    <cfRule type="expression" dxfId="335" priority="336" stopIfTrue="1">
      <formula>$A40&lt;&gt;0</formula>
    </cfRule>
  </conditionalFormatting>
  <conditionalFormatting sqref="I63:M63">
    <cfRule type="expression" dxfId="334" priority="335" stopIfTrue="1">
      <formula>$A63&lt;&gt;0</formula>
    </cfRule>
  </conditionalFormatting>
  <conditionalFormatting sqref="I69:M69">
    <cfRule type="expression" dxfId="333" priority="334" stopIfTrue="1">
      <formula>$A69&lt;&gt;0</formula>
    </cfRule>
  </conditionalFormatting>
  <conditionalFormatting sqref="I71:Y71">
    <cfRule type="expression" dxfId="332" priority="333" stopIfTrue="1">
      <formula>$A71&lt;&gt;0</formula>
    </cfRule>
  </conditionalFormatting>
  <conditionalFormatting sqref="I73:Y73">
    <cfRule type="expression" dxfId="331" priority="332" stopIfTrue="1">
      <formula>$A73&lt;&gt;0</formula>
    </cfRule>
  </conditionalFormatting>
  <conditionalFormatting sqref="I75:Y75">
    <cfRule type="expression" dxfId="330" priority="331" stopIfTrue="1">
      <formula>$A75&lt;&gt;0</formula>
    </cfRule>
  </conditionalFormatting>
  <conditionalFormatting sqref="I77:Y77">
    <cfRule type="expression" dxfId="329" priority="330" stopIfTrue="1">
      <formula>$A77&lt;&gt;0</formula>
    </cfRule>
  </conditionalFormatting>
  <conditionalFormatting sqref="I79:Y79">
    <cfRule type="expression" dxfId="328" priority="329" stopIfTrue="1">
      <formula>$A79&lt;&gt;0</formula>
    </cfRule>
  </conditionalFormatting>
  <conditionalFormatting sqref="I81:Y81">
    <cfRule type="expression" dxfId="327" priority="328" stopIfTrue="1">
      <formula>$A81&lt;&gt;0</formula>
    </cfRule>
  </conditionalFormatting>
  <conditionalFormatting sqref="I83:M83">
    <cfRule type="expression" dxfId="326" priority="327" stopIfTrue="1">
      <formula>$A83&lt;&gt;0</formula>
    </cfRule>
  </conditionalFormatting>
  <conditionalFormatting sqref="P83">
    <cfRule type="expression" dxfId="325" priority="326" stopIfTrue="1">
      <formula>$A84&lt;&gt;0</formula>
    </cfRule>
  </conditionalFormatting>
  <conditionalFormatting sqref="I85:M85">
    <cfRule type="expression" dxfId="324" priority="325" stopIfTrue="1">
      <formula>$A85&lt;&gt;0</formula>
    </cfRule>
  </conditionalFormatting>
  <conditionalFormatting sqref="I87:Y87">
    <cfRule type="expression" dxfId="323" priority="324" stopIfTrue="1">
      <formula>$A87&lt;&gt;0</formula>
    </cfRule>
  </conditionalFormatting>
  <conditionalFormatting sqref="I114:Y114">
    <cfRule type="expression" dxfId="322" priority="323" stopIfTrue="1">
      <formula>$A114&lt;&gt;0</formula>
    </cfRule>
  </conditionalFormatting>
  <conditionalFormatting sqref="I116:Y116">
    <cfRule type="expression" dxfId="321" priority="322" stopIfTrue="1">
      <formula>$A116&lt;&gt;0</formula>
    </cfRule>
  </conditionalFormatting>
  <conditionalFormatting sqref="I120:Y120">
    <cfRule type="expression" dxfId="320" priority="321" stopIfTrue="1">
      <formula>$A120&lt;&gt;0</formula>
    </cfRule>
  </conditionalFormatting>
  <conditionalFormatting sqref="I122:M122">
    <cfRule type="expression" dxfId="319" priority="320" stopIfTrue="1">
      <formula>$A122&lt;&gt;0</formula>
    </cfRule>
  </conditionalFormatting>
  <conditionalFormatting sqref="I124:M124">
    <cfRule type="expression" dxfId="318" priority="319" stopIfTrue="1">
      <formula>$A124&lt;&gt;0</formula>
    </cfRule>
  </conditionalFormatting>
  <conditionalFormatting sqref="I126:Y126">
    <cfRule type="expression" dxfId="317" priority="318" stopIfTrue="1">
      <formula>$A126&lt;&gt;0</formula>
    </cfRule>
  </conditionalFormatting>
  <conditionalFormatting sqref="I153:M153">
    <cfRule type="expression" dxfId="316" priority="317" stopIfTrue="1">
      <formula>$A153&lt;&gt;0</formula>
    </cfRule>
  </conditionalFormatting>
  <conditionalFormatting sqref="I155:Y155">
    <cfRule type="expression" dxfId="315" priority="316" stopIfTrue="1">
      <formula>$A155&lt;&gt;0</formula>
    </cfRule>
  </conditionalFormatting>
  <conditionalFormatting sqref="I157:Y157">
    <cfRule type="expression" dxfId="314" priority="315" stopIfTrue="1">
      <formula>$A157&lt;&gt;0</formula>
    </cfRule>
  </conditionalFormatting>
  <conditionalFormatting sqref="I159:M159">
    <cfRule type="expression" dxfId="313" priority="314" stopIfTrue="1">
      <formula>$A159&lt;&gt;0</formula>
    </cfRule>
  </conditionalFormatting>
  <conditionalFormatting sqref="I161:M161">
    <cfRule type="expression" dxfId="312" priority="313" stopIfTrue="1">
      <formula>$A161&lt;&gt;0</formula>
    </cfRule>
  </conditionalFormatting>
  <conditionalFormatting sqref="I163:Y163">
    <cfRule type="expression" dxfId="311" priority="312" stopIfTrue="1">
      <formula>$A163&lt;&gt;0</formula>
    </cfRule>
  </conditionalFormatting>
  <conditionalFormatting sqref="I165:M165">
    <cfRule type="expression" dxfId="310" priority="311" stopIfTrue="1">
      <formula>$A165&lt;&gt;0</formula>
    </cfRule>
  </conditionalFormatting>
  <conditionalFormatting sqref="I167:M167">
    <cfRule type="expression" dxfId="309" priority="310" stopIfTrue="1">
      <formula>$A167&lt;&gt;0</formula>
    </cfRule>
  </conditionalFormatting>
  <conditionalFormatting sqref="I169:Y169">
    <cfRule type="expression" dxfId="308" priority="309" stopIfTrue="1">
      <formula>$A169&lt;&gt;0</formula>
    </cfRule>
  </conditionalFormatting>
  <conditionalFormatting sqref="K183:M183">
    <cfRule type="expression" dxfId="307" priority="308" stopIfTrue="1">
      <formula>$A182&lt;&gt;0</formula>
    </cfRule>
  </conditionalFormatting>
  <conditionalFormatting sqref="K184:M184">
    <cfRule type="expression" dxfId="306" priority="307" stopIfTrue="1">
      <formula>$A182&lt;&gt;0</formula>
    </cfRule>
  </conditionalFormatting>
  <conditionalFormatting sqref="N184:V184">
    <cfRule type="expression" dxfId="305" priority="306" stopIfTrue="1">
      <formula>$A184&lt;&gt;0</formula>
    </cfRule>
  </conditionalFormatting>
  <conditionalFormatting sqref="K185:M185">
    <cfRule type="expression" dxfId="304" priority="305" stopIfTrue="1">
      <formula>$A182&lt;&gt;0</formula>
    </cfRule>
  </conditionalFormatting>
  <conditionalFormatting sqref="N185:V185">
    <cfRule type="expression" dxfId="303" priority="304" stopIfTrue="1">
      <formula>$A185&lt;&gt;0</formula>
    </cfRule>
  </conditionalFormatting>
  <conditionalFormatting sqref="K186:M187">
    <cfRule type="expression" dxfId="302" priority="303" stopIfTrue="1">
      <formula>$A182&lt;&gt;0</formula>
    </cfRule>
  </conditionalFormatting>
  <conditionalFormatting sqref="N186:V186">
    <cfRule type="expression" dxfId="301" priority="302" stopIfTrue="1">
      <formula>AND($A186&lt;&gt;0,TRIM($N186)="")</formula>
    </cfRule>
  </conditionalFormatting>
  <conditionalFormatting sqref="W186:X186">
    <cfRule type="expression" dxfId="300" priority="301" stopIfTrue="1">
      <formula>AND($A186&lt;&gt;0,TRIM($W186)="")</formula>
    </cfRule>
  </conditionalFormatting>
  <conditionalFormatting sqref="I189:M189">
    <cfRule type="expression" dxfId="299" priority="300" stopIfTrue="1">
      <formula>$A189&lt;&gt;0</formula>
    </cfRule>
  </conditionalFormatting>
  <conditionalFormatting sqref="I196:M196">
    <cfRule type="expression" dxfId="298" priority="299" stopIfTrue="1">
      <formula>$A196&lt;&gt;0</formula>
    </cfRule>
  </conditionalFormatting>
  <conditionalFormatting sqref="I197:M197">
    <cfRule type="expression" dxfId="297" priority="298" stopIfTrue="1">
      <formula>$A197&lt;&gt;0</formula>
    </cfRule>
  </conditionalFormatting>
  <conditionalFormatting sqref="I198:M198">
    <cfRule type="expression" dxfId="296" priority="297" stopIfTrue="1">
      <formula>$A198&lt;&gt;0</formula>
    </cfRule>
  </conditionalFormatting>
  <conditionalFormatting sqref="I200:M200">
    <cfRule type="expression" dxfId="295" priority="296" stopIfTrue="1">
      <formula>$A200&lt;&gt;0</formula>
    </cfRule>
  </conditionalFormatting>
  <conditionalFormatting sqref="I210:M210">
    <cfRule type="expression" dxfId="294" priority="295" stopIfTrue="1">
      <formula>TRIM($I210)=""</formula>
    </cfRule>
  </conditionalFormatting>
  <conditionalFormatting sqref="P210">
    <cfRule type="expression" dxfId="293" priority="294" stopIfTrue="1">
      <formula>OR(NOT(ISNUMBER(VALUE($P210))), TRIM($P210)="", LEN($P210)&lt;&gt;6)</formula>
    </cfRule>
  </conditionalFormatting>
  <conditionalFormatting sqref="I212:M212">
    <cfRule type="expression" dxfId="292" priority="293" stopIfTrue="1">
      <formula>$A212&lt;&gt;0</formula>
    </cfRule>
  </conditionalFormatting>
  <conditionalFormatting sqref="L218:M218">
    <cfRule type="expression" dxfId="291" priority="292" stopIfTrue="1">
      <formula>希望&lt;&gt;0</formula>
    </cfRule>
  </conditionalFormatting>
  <conditionalFormatting sqref="N218:O218">
    <cfRule type="expression" dxfId="290" priority="291" stopIfTrue="1">
      <formula>AND($A218&lt;&gt;0, TRIM($N218)="")</formula>
    </cfRule>
  </conditionalFormatting>
  <conditionalFormatting sqref="P218">
    <cfRule type="expression" dxfId="289" priority="290" stopIfTrue="1">
      <formula>AND($A218&lt;&gt;0, $P218="")</formula>
    </cfRule>
  </conditionalFormatting>
  <conditionalFormatting sqref="Q218:R218">
    <cfRule type="expression" dxfId="288" priority="289" stopIfTrue="1">
      <formula>AND($A218&lt;&gt;0, $Q218="")</formula>
    </cfRule>
  </conditionalFormatting>
  <conditionalFormatting sqref="T218">
    <cfRule type="expression" dxfId="287" priority="288" stopIfTrue="1">
      <formula>AND($A218&lt;&gt;0, $T218="")</formula>
    </cfRule>
  </conditionalFormatting>
  <conditionalFormatting sqref="U218">
    <cfRule type="expression" dxfId="286" priority="287" stopIfTrue="1">
      <formula>AND($A218&lt;&gt;0, $U218="")</formula>
    </cfRule>
  </conditionalFormatting>
  <conditionalFormatting sqref="V218">
    <cfRule type="expression" dxfId="285" priority="286" stopIfTrue="1">
      <formula>AND($A218&lt;&gt;0, $V218="")</formula>
    </cfRule>
  </conditionalFormatting>
  <conditionalFormatting sqref="W218">
    <cfRule type="expression" dxfId="284" priority="285" stopIfTrue="1">
      <formula>AND($A218&lt;&gt;0, $W218="")</formula>
    </cfRule>
  </conditionalFormatting>
  <conditionalFormatting sqref="X218">
    <cfRule type="expression" dxfId="283" priority="284" stopIfTrue="1">
      <formula>AND($A218&lt;&gt;0, $X218="")</formula>
    </cfRule>
  </conditionalFormatting>
  <conditionalFormatting sqref="Y218">
    <cfRule type="expression" dxfId="282" priority="283" stopIfTrue="1">
      <formula>AND($A218&lt;&gt;0, $Y218="")</formula>
    </cfRule>
  </conditionalFormatting>
  <conditionalFormatting sqref="L219:M219">
    <cfRule type="expression" dxfId="281" priority="282" stopIfTrue="1">
      <formula>希望&lt;&gt;0</formula>
    </cfRule>
  </conditionalFormatting>
  <conditionalFormatting sqref="N219:O219">
    <cfRule type="expression" dxfId="280" priority="281" stopIfTrue="1">
      <formula>AND($A219&lt;&gt;0, TRIM($N219)="")</formula>
    </cfRule>
  </conditionalFormatting>
  <conditionalFormatting sqref="P219">
    <cfRule type="expression" dxfId="279" priority="280" stopIfTrue="1">
      <formula>AND($A219&lt;&gt;0, $P219="")</formula>
    </cfRule>
  </conditionalFormatting>
  <conditionalFormatting sqref="Q219:R219">
    <cfRule type="expression" dxfId="278" priority="279" stopIfTrue="1">
      <formula>AND($A219&lt;&gt;0, $Q219="")</formula>
    </cfRule>
  </conditionalFormatting>
  <conditionalFormatting sqref="T219">
    <cfRule type="expression" dxfId="277" priority="278" stopIfTrue="1">
      <formula>AND($A219&lt;&gt;0, $T219="")</formula>
    </cfRule>
  </conditionalFormatting>
  <conditionalFormatting sqref="U219">
    <cfRule type="expression" dxfId="276" priority="277" stopIfTrue="1">
      <formula>AND($A219&lt;&gt;0, $U219="")</formula>
    </cfRule>
  </conditionalFormatting>
  <conditionalFormatting sqref="V219">
    <cfRule type="expression" dxfId="275" priority="276" stopIfTrue="1">
      <formula>AND($A219&lt;&gt;0, $V219="")</formula>
    </cfRule>
  </conditionalFormatting>
  <conditionalFormatting sqref="W219">
    <cfRule type="expression" dxfId="274" priority="275" stopIfTrue="1">
      <formula>AND($A219&lt;&gt;0, $W219="")</formula>
    </cfRule>
  </conditionalFormatting>
  <conditionalFormatting sqref="X219">
    <cfRule type="expression" dxfId="273" priority="274" stopIfTrue="1">
      <formula>AND($A219&lt;&gt;0, $X219="")</formula>
    </cfRule>
  </conditionalFormatting>
  <conditionalFormatting sqref="Y219">
    <cfRule type="expression" dxfId="272" priority="273" stopIfTrue="1">
      <formula>AND($A219&lt;&gt;0, $Y219="")</formula>
    </cfRule>
  </conditionalFormatting>
  <conditionalFormatting sqref="L220:M220">
    <cfRule type="expression" dxfId="271" priority="272" stopIfTrue="1">
      <formula>希望&lt;&gt;0</formula>
    </cfRule>
  </conditionalFormatting>
  <conditionalFormatting sqref="N220:O220">
    <cfRule type="expression" dxfId="270" priority="271" stopIfTrue="1">
      <formula>AND($A220&lt;&gt;0, TRIM($N220)="")</formula>
    </cfRule>
  </conditionalFormatting>
  <conditionalFormatting sqref="P220">
    <cfRule type="expression" dxfId="269" priority="270" stopIfTrue="1">
      <formula>AND($A220&lt;&gt;0, $P220="")</formula>
    </cfRule>
  </conditionalFormatting>
  <conditionalFormatting sqref="Q220:R220">
    <cfRule type="expression" dxfId="268" priority="269" stopIfTrue="1">
      <formula>AND($A220&lt;&gt;0, $Q220="")</formula>
    </cfRule>
  </conditionalFormatting>
  <conditionalFormatting sqref="T220">
    <cfRule type="expression" dxfId="267" priority="268" stopIfTrue="1">
      <formula>AND($A220&lt;&gt;0, $T220="")</formula>
    </cfRule>
  </conditionalFormatting>
  <conditionalFormatting sqref="U220">
    <cfRule type="expression" dxfId="266" priority="267" stopIfTrue="1">
      <formula>AND($A220&lt;&gt;0, $U220="")</formula>
    </cfRule>
  </conditionalFormatting>
  <conditionalFormatting sqref="V220">
    <cfRule type="expression" dxfId="265" priority="266" stopIfTrue="1">
      <formula>AND($A220&lt;&gt;0, $V220="")</formula>
    </cfRule>
  </conditionalFormatting>
  <conditionalFormatting sqref="W220">
    <cfRule type="expression" dxfId="264" priority="265" stopIfTrue="1">
      <formula>AND($A220&lt;&gt;0, $W220="")</formula>
    </cfRule>
  </conditionalFormatting>
  <conditionalFormatting sqref="X220">
    <cfRule type="expression" dxfId="263" priority="264" stopIfTrue="1">
      <formula>AND($A220&lt;&gt;0, $X220="")</formula>
    </cfRule>
  </conditionalFormatting>
  <conditionalFormatting sqref="Y220">
    <cfRule type="expression" dxfId="262" priority="263" stopIfTrue="1">
      <formula>AND($A220&lt;&gt;0, $Y220="")</formula>
    </cfRule>
  </conditionalFormatting>
  <conditionalFormatting sqref="L221:M221">
    <cfRule type="expression" dxfId="261" priority="262" stopIfTrue="1">
      <formula>希望&lt;&gt;0</formula>
    </cfRule>
  </conditionalFormatting>
  <conditionalFormatting sqref="N221:O221">
    <cfRule type="expression" dxfId="260" priority="261" stopIfTrue="1">
      <formula>AND($A221&lt;&gt;0, TRIM($N221)="")</formula>
    </cfRule>
  </conditionalFormatting>
  <conditionalFormatting sqref="P221">
    <cfRule type="expression" dxfId="259" priority="260" stopIfTrue="1">
      <formula>AND($A221&lt;&gt;0, $P221="")</formula>
    </cfRule>
  </conditionalFormatting>
  <conditionalFormatting sqref="Q221:R221">
    <cfRule type="expression" dxfId="258" priority="259" stopIfTrue="1">
      <formula>AND($A221&lt;&gt;0, $Q221="")</formula>
    </cfRule>
  </conditionalFormatting>
  <conditionalFormatting sqref="T221">
    <cfRule type="expression" dxfId="257" priority="258" stopIfTrue="1">
      <formula>AND($A221&lt;&gt;0, $T221="")</formula>
    </cfRule>
  </conditionalFormatting>
  <conditionalFormatting sqref="U221">
    <cfRule type="expression" dxfId="256" priority="257" stopIfTrue="1">
      <formula>AND($A221&lt;&gt;0, $U221="")</formula>
    </cfRule>
  </conditionalFormatting>
  <conditionalFormatting sqref="V221">
    <cfRule type="expression" dxfId="255" priority="256" stopIfTrue="1">
      <formula>AND($A221&lt;&gt;0, $V221="")</formula>
    </cfRule>
  </conditionalFormatting>
  <conditionalFormatting sqref="W221">
    <cfRule type="expression" dxfId="254" priority="255" stopIfTrue="1">
      <formula>AND($A221&lt;&gt;0, $W221="")</formula>
    </cfRule>
  </conditionalFormatting>
  <conditionalFormatting sqref="X221">
    <cfRule type="expression" dxfId="253" priority="254" stopIfTrue="1">
      <formula>AND($A221&lt;&gt;0, $X221="")</formula>
    </cfRule>
  </conditionalFormatting>
  <conditionalFormatting sqref="Y221">
    <cfRule type="expression" dxfId="252" priority="253" stopIfTrue="1">
      <formula>AND($A221&lt;&gt;0, $Y221="")</formula>
    </cfRule>
  </conditionalFormatting>
  <conditionalFormatting sqref="L222:M222">
    <cfRule type="expression" dxfId="251" priority="252" stopIfTrue="1">
      <formula>希望&lt;&gt;0</formula>
    </cfRule>
  </conditionalFormatting>
  <conditionalFormatting sqref="N222:O222">
    <cfRule type="expression" dxfId="250" priority="251" stopIfTrue="1">
      <formula>AND($A222&lt;&gt;0, TRIM($N222)="")</formula>
    </cfRule>
  </conditionalFormatting>
  <conditionalFormatting sqref="P222">
    <cfRule type="expression" dxfId="249" priority="250" stopIfTrue="1">
      <formula>AND($A222&lt;&gt;0, $P222="")</formula>
    </cfRule>
  </conditionalFormatting>
  <conditionalFormatting sqref="Q222:R222">
    <cfRule type="expression" dxfId="248" priority="249" stopIfTrue="1">
      <formula>AND($A222&lt;&gt;0, $Q222="")</formula>
    </cfRule>
  </conditionalFormatting>
  <conditionalFormatting sqref="T222">
    <cfRule type="expression" dxfId="247" priority="248" stopIfTrue="1">
      <formula>AND($A222&lt;&gt;0, $T222="")</formula>
    </cfRule>
  </conditionalFormatting>
  <conditionalFormatting sqref="U222">
    <cfRule type="expression" dxfId="246" priority="247" stopIfTrue="1">
      <formula>AND($A222&lt;&gt;0, $U222="")</formula>
    </cfRule>
  </conditionalFormatting>
  <conditionalFormatting sqref="V222">
    <cfRule type="expression" dxfId="245" priority="246" stopIfTrue="1">
      <formula>AND($A222&lt;&gt;0, $V222="")</formula>
    </cfRule>
  </conditionalFormatting>
  <conditionalFormatting sqref="W222">
    <cfRule type="expression" dxfId="244" priority="245" stopIfTrue="1">
      <formula>AND($A222&lt;&gt;0, $W222="")</formula>
    </cfRule>
  </conditionalFormatting>
  <conditionalFormatting sqref="X222">
    <cfRule type="expression" dxfId="243" priority="244" stopIfTrue="1">
      <formula>AND($A222&lt;&gt;0, $X222="")</formula>
    </cfRule>
  </conditionalFormatting>
  <conditionalFormatting sqref="Y222">
    <cfRule type="expression" dxfId="242" priority="243" stopIfTrue="1">
      <formula>AND($A222&lt;&gt;0, $Y222="")</formula>
    </cfRule>
  </conditionalFormatting>
  <conditionalFormatting sqref="L223:M223">
    <cfRule type="expression" dxfId="241" priority="242" stopIfTrue="1">
      <formula>希望&lt;&gt;0</formula>
    </cfRule>
  </conditionalFormatting>
  <conditionalFormatting sqref="N223:O223">
    <cfRule type="expression" dxfId="240" priority="241" stopIfTrue="1">
      <formula>AND($A223&lt;&gt;0, TRIM($N223)="")</formula>
    </cfRule>
  </conditionalFormatting>
  <conditionalFormatting sqref="P223">
    <cfRule type="expression" dxfId="239" priority="240" stopIfTrue="1">
      <formula>AND($A223&lt;&gt;0, $P223="")</formula>
    </cfRule>
  </conditionalFormatting>
  <conditionalFormatting sqref="Q223:R223">
    <cfRule type="expression" dxfId="238" priority="239" stopIfTrue="1">
      <formula>AND($A223&lt;&gt;0, $Q223="")</formula>
    </cfRule>
  </conditionalFormatting>
  <conditionalFormatting sqref="T223">
    <cfRule type="expression" dxfId="237" priority="238" stopIfTrue="1">
      <formula>AND($A223&lt;&gt;0, $T223="")</formula>
    </cfRule>
  </conditionalFormatting>
  <conditionalFormatting sqref="U223">
    <cfRule type="expression" dxfId="236" priority="237" stopIfTrue="1">
      <formula>AND($A223&lt;&gt;0, $U223="")</formula>
    </cfRule>
  </conditionalFormatting>
  <conditionalFormatting sqref="V223">
    <cfRule type="expression" dxfId="235" priority="236" stopIfTrue="1">
      <formula>AND($A223&lt;&gt;0, $V223="")</formula>
    </cfRule>
  </conditionalFormatting>
  <conditionalFormatting sqref="W223">
    <cfRule type="expression" dxfId="234" priority="235" stopIfTrue="1">
      <formula>AND($A223&lt;&gt;0, $W223="")</formula>
    </cfRule>
  </conditionalFormatting>
  <conditionalFormatting sqref="X223">
    <cfRule type="expression" dxfId="233" priority="234" stopIfTrue="1">
      <formula>AND($A223&lt;&gt;0, $X223="")</formula>
    </cfRule>
  </conditionalFormatting>
  <conditionalFormatting sqref="Y223">
    <cfRule type="expression" dxfId="232" priority="233" stopIfTrue="1">
      <formula>AND($A223&lt;&gt;0, $Y223="")</formula>
    </cfRule>
  </conditionalFormatting>
  <conditionalFormatting sqref="L224:M224">
    <cfRule type="expression" dxfId="231" priority="232" stopIfTrue="1">
      <formula>希望&lt;&gt;0</formula>
    </cfRule>
  </conditionalFormatting>
  <conditionalFormatting sqref="N224:O224">
    <cfRule type="expression" dxfId="230" priority="231" stopIfTrue="1">
      <formula>AND($A224&lt;&gt;0, TRIM($N224)="")</formula>
    </cfRule>
  </conditionalFormatting>
  <conditionalFormatting sqref="P224">
    <cfRule type="expression" dxfId="229" priority="230" stopIfTrue="1">
      <formula>AND($A224&lt;&gt;0, $P224="")</formula>
    </cfRule>
  </conditionalFormatting>
  <conditionalFormatting sqref="Q224:R224">
    <cfRule type="expression" dxfId="228" priority="229" stopIfTrue="1">
      <formula>AND($A224&lt;&gt;0, $Q224="")</formula>
    </cfRule>
  </conditionalFormatting>
  <conditionalFormatting sqref="T224">
    <cfRule type="expression" dxfId="227" priority="228" stopIfTrue="1">
      <formula>AND($A224&lt;&gt;0, $T224="")</formula>
    </cfRule>
  </conditionalFormatting>
  <conditionalFormatting sqref="U224">
    <cfRule type="expression" dxfId="226" priority="227" stopIfTrue="1">
      <formula>AND($A224&lt;&gt;0, $U224="")</formula>
    </cfRule>
  </conditionalFormatting>
  <conditionalFormatting sqref="V224">
    <cfRule type="expression" dxfId="225" priority="226" stopIfTrue="1">
      <formula>AND($A224&lt;&gt;0, $V224="")</formula>
    </cfRule>
  </conditionalFormatting>
  <conditionalFormatting sqref="W224">
    <cfRule type="expression" dxfId="224" priority="225" stopIfTrue="1">
      <formula>AND($A224&lt;&gt;0, $W224="")</formula>
    </cfRule>
  </conditionalFormatting>
  <conditionalFormatting sqref="X224">
    <cfRule type="expression" dxfId="223" priority="224" stopIfTrue="1">
      <formula>AND($A224&lt;&gt;0, $X224="")</formula>
    </cfRule>
  </conditionalFormatting>
  <conditionalFormatting sqref="Y224">
    <cfRule type="expression" dxfId="222" priority="223" stopIfTrue="1">
      <formula>AND($A224&lt;&gt;0, $Y224="")</formula>
    </cfRule>
  </conditionalFormatting>
  <conditionalFormatting sqref="L225:M225">
    <cfRule type="expression" dxfId="221" priority="222" stopIfTrue="1">
      <formula>希望&lt;&gt;0</formula>
    </cfRule>
  </conditionalFormatting>
  <conditionalFormatting sqref="N225:O225">
    <cfRule type="expression" dxfId="220" priority="221" stopIfTrue="1">
      <formula>AND($A225&lt;&gt;0, TRIM($N225)="")</formula>
    </cfRule>
  </conditionalFormatting>
  <conditionalFormatting sqref="P225">
    <cfRule type="expression" dxfId="219" priority="220" stopIfTrue="1">
      <formula>AND($A225&lt;&gt;0, $P225="")</formula>
    </cfRule>
  </conditionalFormatting>
  <conditionalFormatting sqref="Q225:R225">
    <cfRule type="expression" dxfId="218" priority="219" stopIfTrue="1">
      <formula>AND($A225&lt;&gt;0, $Q225="")</formula>
    </cfRule>
  </conditionalFormatting>
  <conditionalFormatting sqref="T225">
    <cfRule type="expression" dxfId="217" priority="218" stopIfTrue="1">
      <formula>AND($A225&lt;&gt;0, $T225="")</formula>
    </cfRule>
  </conditionalFormatting>
  <conditionalFormatting sqref="U225">
    <cfRule type="expression" dxfId="216" priority="217" stopIfTrue="1">
      <formula>AND($A225&lt;&gt;0, $U225="")</formula>
    </cfRule>
  </conditionalFormatting>
  <conditionalFormatting sqref="V225">
    <cfRule type="expression" dxfId="215" priority="216" stopIfTrue="1">
      <formula>AND($A225&lt;&gt;0, $V225="")</formula>
    </cfRule>
  </conditionalFormatting>
  <conditionalFormatting sqref="W225">
    <cfRule type="expression" dxfId="214" priority="215" stopIfTrue="1">
      <formula>AND($A225&lt;&gt;0, $W225="")</formula>
    </cfRule>
  </conditionalFormatting>
  <conditionalFormatting sqref="X225">
    <cfRule type="expression" dxfId="213" priority="214" stopIfTrue="1">
      <formula>AND($A225&lt;&gt;0, $X225="")</formula>
    </cfRule>
  </conditionalFormatting>
  <conditionalFormatting sqref="Y225">
    <cfRule type="expression" dxfId="212" priority="213" stopIfTrue="1">
      <formula>AND($A225&lt;&gt;0, $Y225="")</formula>
    </cfRule>
  </conditionalFormatting>
  <conditionalFormatting sqref="L226:M226">
    <cfRule type="expression" dxfId="211" priority="212" stopIfTrue="1">
      <formula>希望&lt;&gt;0</formula>
    </cfRule>
  </conditionalFormatting>
  <conditionalFormatting sqref="N226:O226">
    <cfRule type="expression" dxfId="210" priority="211" stopIfTrue="1">
      <formula>AND($A226&lt;&gt;0, TRIM($N226)="")</formula>
    </cfRule>
  </conditionalFormatting>
  <conditionalFormatting sqref="P226">
    <cfRule type="expression" dxfId="209" priority="210" stopIfTrue="1">
      <formula>AND($A226&lt;&gt;0, $P226="")</formula>
    </cfRule>
  </conditionalFormatting>
  <conditionalFormatting sqref="Q226:R226">
    <cfRule type="expression" dxfId="208" priority="209" stopIfTrue="1">
      <formula>AND($A226&lt;&gt;0, $Q226="")</formula>
    </cfRule>
  </conditionalFormatting>
  <conditionalFormatting sqref="T226">
    <cfRule type="expression" dxfId="207" priority="208" stopIfTrue="1">
      <formula>AND($A226&lt;&gt;0, $T226="")</formula>
    </cfRule>
  </conditionalFormatting>
  <conditionalFormatting sqref="U226">
    <cfRule type="expression" dxfId="206" priority="207" stopIfTrue="1">
      <formula>AND($A226&lt;&gt;0, $U226="")</formula>
    </cfRule>
  </conditionalFormatting>
  <conditionalFormatting sqref="V226">
    <cfRule type="expression" dxfId="205" priority="206" stopIfTrue="1">
      <formula>AND($A226&lt;&gt;0, $V226="")</formula>
    </cfRule>
  </conditionalFormatting>
  <conditionalFormatting sqref="W226">
    <cfRule type="expression" dxfId="204" priority="205" stopIfTrue="1">
      <formula>AND($A226&lt;&gt;0, $W226="")</formula>
    </cfRule>
  </conditionalFormatting>
  <conditionalFormatting sqref="X226">
    <cfRule type="expression" dxfId="203" priority="204" stopIfTrue="1">
      <formula>AND($A226&lt;&gt;0, $X226="")</formula>
    </cfRule>
  </conditionalFormatting>
  <conditionalFormatting sqref="Y226">
    <cfRule type="expression" dxfId="202" priority="203" stopIfTrue="1">
      <formula>AND($A226&lt;&gt;0, $Y226="")</formula>
    </cfRule>
  </conditionalFormatting>
  <conditionalFormatting sqref="L227:M227">
    <cfRule type="expression" dxfId="201" priority="202" stopIfTrue="1">
      <formula>希望&lt;&gt;0</formula>
    </cfRule>
  </conditionalFormatting>
  <conditionalFormatting sqref="N227:O227">
    <cfRule type="expression" dxfId="200" priority="201" stopIfTrue="1">
      <formula>AND($A227&lt;&gt;0, TRIM($N227)="")</formula>
    </cfRule>
  </conditionalFormatting>
  <conditionalFormatting sqref="P227">
    <cfRule type="expression" dxfId="199" priority="200" stopIfTrue="1">
      <formula>AND($A227&lt;&gt;0, $P227="")</formula>
    </cfRule>
  </conditionalFormatting>
  <conditionalFormatting sqref="Q227:R227">
    <cfRule type="expression" dxfId="198" priority="199" stopIfTrue="1">
      <formula>AND($A227&lt;&gt;0, $Q227="")</formula>
    </cfRule>
  </conditionalFormatting>
  <conditionalFormatting sqref="T227">
    <cfRule type="expression" dxfId="197" priority="198" stopIfTrue="1">
      <formula>AND($A227&lt;&gt;0, $T227="")</formula>
    </cfRule>
  </conditionalFormatting>
  <conditionalFormatting sqref="U227">
    <cfRule type="expression" dxfId="196" priority="197" stopIfTrue="1">
      <formula>AND($A227&lt;&gt;0, $U227="")</formula>
    </cfRule>
  </conditionalFormatting>
  <conditionalFormatting sqref="V227">
    <cfRule type="expression" dxfId="195" priority="196" stopIfTrue="1">
      <formula>AND($A227&lt;&gt;0, $V227="")</formula>
    </cfRule>
  </conditionalFormatting>
  <conditionalFormatting sqref="W227">
    <cfRule type="expression" dxfId="194" priority="195" stopIfTrue="1">
      <formula>AND($A227&lt;&gt;0, $W227="")</formula>
    </cfRule>
  </conditionalFormatting>
  <conditionalFormatting sqref="X227">
    <cfRule type="expression" dxfId="193" priority="194" stopIfTrue="1">
      <formula>AND($A227&lt;&gt;0, $X227="")</formula>
    </cfRule>
  </conditionalFormatting>
  <conditionalFormatting sqref="Y227">
    <cfRule type="expression" dxfId="192" priority="193" stopIfTrue="1">
      <formula>AND($A227&lt;&gt;0, $Y227="")</formula>
    </cfRule>
  </conditionalFormatting>
  <conditionalFormatting sqref="L228:M228">
    <cfRule type="expression" dxfId="191" priority="192" stopIfTrue="1">
      <formula>希望&lt;&gt;0</formula>
    </cfRule>
  </conditionalFormatting>
  <conditionalFormatting sqref="N228:O228">
    <cfRule type="expression" dxfId="190" priority="191" stopIfTrue="1">
      <formula>AND($A228&lt;&gt;0, TRIM($N228)="")</formula>
    </cfRule>
  </conditionalFormatting>
  <conditionalFormatting sqref="P228">
    <cfRule type="expression" dxfId="189" priority="190" stopIfTrue="1">
      <formula>AND($A228&lt;&gt;0, $P228="")</formula>
    </cfRule>
  </conditionalFormatting>
  <conditionalFormatting sqref="Q228:R228">
    <cfRule type="expression" dxfId="188" priority="189" stopIfTrue="1">
      <formula>AND($A228&lt;&gt;0, $Q228="")</formula>
    </cfRule>
  </conditionalFormatting>
  <conditionalFormatting sqref="T228">
    <cfRule type="expression" dxfId="187" priority="188" stopIfTrue="1">
      <formula>AND($A228&lt;&gt;0, $T228="")</formula>
    </cfRule>
  </conditionalFormatting>
  <conditionalFormatting sqref="U228">
    <cfRule type="expression" dxfId="186" priority="187" stopIfTrue="1">
      <formula>AND($A228&lt;&gt;0, $U228="")</formula>
    </cfRule>
  </conditionalFormatting>
  <conditionalFormatting sqref="V228">
    <cfRule type="expression" dxfId="185" priority="186" stopIfTrue="1">
      <formula>AND($A228&lt;&gt;0, $V228="")</formula>
    </cfRule>
  </conditionalFormatting>
  <conditionalFormatting sqref="W228">
    <cfRule type="expression" dxfId="184" priority="185" stopIfTrue="1">
      <formula>AND($A228&lt;&gt;0, $W228="")</formula>
    </cfRule>
  </conditionalFormatting>
  <conditionalFormatting sqref="X228">
    <cfRule type="expression" dxfId="183" priority="184" stopIfTrue="1">
      <formula>AND($A228&lt;&gt;0, $X228="")</formula>
    </cfRule>
  </conditionalFormatting>
  <conditionalFormatting sqref="Y228">
    <cfRule type="expression" dxfId="182" priority="183" stopIfTrue="1">
      <formula>AND($A228&lt;&gt;0, $Y228="")</formula>
    </cfRule>
  </conditionalFormatting>
  <conditionalFormatting sqref="L229:M229">
    <cfRule type="expression" dxfId="181" priority="182" stopIfTrue="1">
      <formula>希望&lt;&gt;0</formula>
    </cfRule>
  </conditionalFormatting>
  <conditionalFormatting sqref="N229:O229">
    <cfRule type="expression" dxfId="180" priority="181" stopIfTrue="1">
      <formula>AND($A229&lt;&gt;0, TRIM($N229)="")</formula>
    </cfRule>
  </conditionalFormatting>
  <conditionalFormatting sqref="P229">
    <cfRule type="expression" dxfId="179" priority="180" stopIfTrue="1">
      <formula>AND($A229&lt;&gt;0, $P229="")</formula>
    </cfRule>
  </conditionalFormatting>
  <conditionalFormatting sqref="Q229:R229">
    <cfRule type="expression" dxfId="178" priority="179" stopIfTrue="1">
      <formula>AND($A229&lt;&gt;0, $Q229="")</formula>
    </cfRule>
  </conditionalFormatting>
  <conditionalFormatting sqref="T229">
    <cfRule type="expression" dxfId="177" priority="178" stopIfTrue="1">
      <formula>AND($A229&lt;&gt;0, $T229="")</formula>
    </cfRule>
  </conditionalFormatting>
  <conditionalFormatting sqref="U229">
    <cfRule type="expression" dxfId="176" priority="177" stopIfTrue="1">
      <formula>AND($A229&lt;&gt;0, $U229="")</formula>
    </cfRule>
  </conditionalFormatting>
  <conditionalFormatting sqref="V229">
    <cfRule type="expression" dxfId="175" priority="176" stopIfTrue="1">
      <formula>AND($A229&lt;&gt;0, $V229="")</formula>
    </cfRule>
  </conditionalFormatting>
  <conditionalFormatting sqref="W229">
    <cfRule type="expression" dxfId="174" priority="175" stopIfTrue="1">
      <formula>AND($A229&lt;&gt;0, $W229="")</formula>
    </cfRule>
  </conditionalFormatting>
  <conditionalFormatting sqref="X229">
    <cfRule type="expression" dxfId="173" priority="174" stopIfTrue="1">
      <formula>AND($A229&lt;&gt;0, $X229="")</formula>
    </cfRule>
  </conditionalFormatting>
  <conditionalFormatting sqref="Y229">
    <cfRule type="expression" dxfId="172" priority="173" stopIfTrue="1">
      <formula>AND($A229&lt;&gt;0, $Y229="")</formula>
    </cfRule>
  </conditionalFormatting>
  <conditionalFormatting sqref="L230:M230">
    <cfRule type="expression" dxfId="171" priority="172" stopIfTrue="1">
      <formula>希望&lt;&gt;0</formula>
    </cfRule>
  </conditionalFormatting>
  <conditionalFormatting sqref="N230:O230">
    <cfRule type="expression" dxfId="170" priority="171" stopIfTrue="1">
      <formula>AND($A230&lt;&gt;0, TRIM($N230)="")</formula>
    </cfRule>
  </conditionalFormatting>
  <conditionalFormatting sqref="P230">
    <cfRule type="expression" dxfId="169" priority="170" stopIfTrue="1">
      <formula>AND($A230&lt;&gt;0, $P230="")</formula>
    </cfRule>
  </conditionalFormatting>
  <conditionalFormatting sqref="Q230:R230">
    <cfRule type="expression" dxfId="168" priority="169" stopIfTrue="1">
      <formula>AND($A230&lt;&gt;0, $Q230="")</formula>
    </cfRule>
  </conditionalFormatting>
  <conditionalFormatting sqref="T230">
    <cfRule type="expression" dxfId="167" priority="168" stopIfTrue="1">
      <formula>AND($A230&lt;&gt;0, $T230="")</formula>
    </cfRule>
  </conditionalFormatting>
  <conditionalFormatting sqref="U230">
    <cfRule type="expression" dxfId="166" priority="167" stopIfTrue="1">
      <formula>AND($A230&lt;&gt;0, $U230="")</formula>
    </cfRule>
  </conditionalFormatting>
  <conditionalFormatting sqref="V230">
    <cfRule type="expression" dxfId="165" priority="166" stopIfTrue="1">
      <formula>AND($A230&lt;&gt;0, $V230="")</formula>
    </cfRule>
  </conditionalFormatting>
  <conditionalFormatting sqref="W230">
    <cfRule type="expression" dxfId="164" priority="165" stopIfTrue="1">
      <formula>AND($A230&lt;&gt;0, $W230="")</formula>
    </cfRule>
  </conditionalFormatting>
  <conditionalFormatting sqref="X230">
    <cfRule type="expression" dxfId="163" priority="164" stopIfTrue="1">
      <formula>AND($A230&lt;&gt;0, $X230="")</formula>
    </cfRule>
  </conditionalFormatting>
  <conditionalFormatting sqref="Y230">
    <cfRule type="expression" dxfId="162" priority="163" stopIfTrue="1">
      <formula>AND($A230&lt;&gt;0, $Y230="")</formula>
    </cfRule>
  </conditionalFormatting>
  <conditionalFormatting sqref="L231:M231">
    <cfRule type="expression" dxfId="161" priority="162" stopIfTrue="1">
      <formula>希望&lt;&gt;0</formula>
    </cfRule>
  </conditionalFormatting>
  <conditionalFormatting sqref="N231:O231">
    <cfRule type="expression" dxfId="160" priority="161" stopIfTrue="1">
      <formula>AND($A231&lt;&gt;0, TRIM($N231)="")</formula>
    </cfRule>
  </conditionalFormatting>
  <conditionalFormatting sqref="P231">
    <cfRule type="expression" dxfId="159" priority="160" stopIfTrue="1">
      <formula>AND($A231&lt;&gt;0, $P231="")</formula>
    </cfRule>
  </conditionalFormatting>
  <conditionalFormatting sqref="Q231:R231">
    <cfRule type="expression" dxfId="158" priority="159" stopIfTrue="1">
      <formula>AND($A231&lt;&gt;0, $Q231="")</formula>
    </cfRule>
  </conditionalFormatting>
  <conditionalFormatting sqref="T231">
    <cfRule type="expression" dxfId="157" priority="158" stopIfTrue="1">
      <formula>AND($A231&lt;&gt;0, $T231="")</formula>
    </cfRule>
  </conditionalFormatting>
  <conditionalFormatting sqref="U231">
    <cfRule type="expression" dxfId="156" priority="157" stopIfTrue="1">
      <formula>AND($A231&lt;&gt;0, $U231="")</formula>
    </cfRule>
  </conditionalFormatting>
  <conditionalFormatting sqref="V231">
    <cfRule type="expression" dxfId="155" priority="156" stopIfTrue="1">
      <formula>AND($A231&lt;&gt;0, $V231="")</formula>
    </cfRule>
  </conditionalFormatting>
  <conditionalFormatting sqref="W231">
    <cfRule type="expression" dxfId="154" priority="155" stopIfTrue="1">
      <formula>AND($A231&lt;&gt;0, $W231="")</formula>
    </cfRule>
  </conditionalFormatting>
  <conditionalFormatting sqref="X231">
    <cfRule type="expression" dxfId="153" priority="154" stopIfTrue="1">
      <formula>AND($A231&lt;&gt;0, $X231="")</formula>
    </cfRule>
  </conditionalFormatting>
  <conditionalFormatting sqref="Y231">
    <cfRule type="expression" dxfId="152" priority="153" stopIfTrue="1">
      <formula>AND($A231&lt;&gt;0, $Y231="")</formula>
    </cfRule>
  </conditionalFormatting>
  <conditionalFormatting sqref="L232:M232">
    <cfRule type="expression" dxfId="151" priority="152" stopIfTrue="1">
      <formula>希望&lt;&gt;0</formula>
    </cfRule>
  </conditionalFormatting>
  <conditionalFormatting sqref="N232:O232">
    <cfRule type="expression" dxfId="150" priority="151" stopIfTrue="1">
      <formula>AND($A232&lt;&gt;0, TRIM($N232)="")</formula>
    </cfRule>
  </conditionalFormatting>
  <conditionalFormatting sqref="P232">
    <cfRule type="expression" dxfId="149" priority="150" stopIfTrue="1">
      <formula>AND($A232&lt;&gt;0, $P232="")</formula>
    </cfRule>
  </conditionalFormatting>
  <conditionalFormatting sqref="Q232:R232">
    <cfRule type="expression" dxfId="148" priority="149" stopIfTrue="1">
      <formula>AND($A232&lt;&gt;0, $Q232="")</formula>
    </cfRule>
  </conditionalFormatting>
  <conditionalFormatting sqref="T232">
    <cfRule type="expression" dxfId="147" priority="148" stopIfTrue="1">
      <formula>AND($A232&lt;&gt;0, $T232="")</formula>
    </cfRule>
  </conditionalFormatting>
  <conditionalFormatting sqref="U232">
    <cfRule type="expression" dxfId="146" priority="147" stopIfTrue="1">
      <formula>AND($A232&lt;&gt;0, $U232="")</formula>
    </cfRule>
  </conditionalFormatting>
  <conditionalFormatting sqref="V232">
    <cfRule type="expression" dxfId="145" priority="146" stopIfTrue="1">
      <formula>AND($A232&lt;&gt;0, $V232="")</formula>
    </cfRule>
  </conditionalFormatting>
  <conditionalFormatting sqref="W232">
    <cfRule type="expression" dxfId="144" priority="145" stopIfTrue="1">
      <formula>AND($A232&lt;&gt;0, $W232="")</formula>
    </cfRule>
  </conditionalFormatting>
  <conditionalFormatting sqref="X232">
    <cfRule type="expression" dxfId="143" priority="144" stopIfTrue="1">
      <formula>AND($A232&lt;&gt;0, $X232="")</formula>
    </cfRule>
  </conditionalFormatting>
  <conditionalFormatting sqref="Y232">
    <cfRule type="expression" dxfId="142" priority="143" stopIfTrue="1">
      <formula>AND($A232&lt;&gt;0, $Y232="")</formula>
    </cfRule>
  </conditionalFormatting>
  <conditionalFormatting sqref="L233:M233">
    <cfRule type="expression" dxfId="141" priority="142" stopIfTrue="1">
      <formula>希望&lt;&gt;0</formula>
    </cfRule>
  </conditionalFormatting>
  <conditionalFormatting sqref="N233:O233">
    <cfRule type="expression" dxfId="140" priority="141" stopIfTrue="1">
      <formula>AND($A233&lt;&gt;0, TRIM($N233)="")</formula>
    </cfRule>
  </conditionalFormatting>
  <conditionalFormatting sqref="P233">
    <cfRule type="expression" dxfId="139" priority="140" stopIfTrue="1">
      <formula>AND($A233&lt;&gt;0, $P233="")</formula>
    </cfRule>
  </conditionalFormatting>
  <conditionalFormatting sqref="Q233:R233">
    <cfRule type="expression" dxfId="138" priority="139" stopIfTrue="1">
      <formula>AND($A233&lt;&gt;0, $Q233="")</formula>
    </cfRule>
  </conditionalFormatting>
  <conditionalFormatting sqref="T233">
    <cfRule type="expression" dxfId="137" priority="138" stopIfTrue="1">
      <formula>AND($A233&lt;&gt;0, $T233="")</formula>
    </cfRule>
  </conditionalFormatting>
  <conditionalFormatting sqref="U233">
    <cfRule type="expression" dxfId="136" priority="137" stopIfTrue="1">
      <formula>AND($A233&lt;&gt;0, $U233="")</formula>
    </cfRule>
  </conditionalFormatting>
  <conditionalFormatting sqref="V233">
    <cfRule type="expression" dxfId="135" priority="136" stopIfTrue="1">
      <formula>AND($A233&lt;&gt;0, $V233="")</formula>
    </cfRule>
  </conditionalFormatting>
  <conditionalFormatting sqref="W233">
    <cfRule type="expression" dxfId="134" priority="135" stopIfTrue="1">
      <formula>AND($A233&lt;&gt;0, $W233="")</formula>
    </cfRule>
  </conditionalFormatting>
  <conditionalFormatting sqref="X233">
    <cfRule type="expression" dxfId="133" priority="134" stopIfTrue="1">
      <formula>AND($A233&lt;&gt;0, $X233="")</formula>
    </cfRule>
  </conditionalFormatting>
  <conditionalFormatting sqref="Y233">
    <cfRule type="expression" dxfId="132" priority="133" stopIfTrue="1">
      <formula>AND($A233&lt;&gt;0, $Y233="")</formula>
    </cfRule>
  </conditionalFormatting>
  <conditionalFormatting sqref="L234:M234">
    <cfRule type="expression" dxfId="131" priority="132" stopIfTrue="1">
      <formula>希望&lt;&gt;0</formula>
    </cfRule>
  </conditionalFormatting>
  <conditionalFormatting sqref="N234:O234">
    <cfRule type="expression" dxfId="130" priority="131" stopIfTrue="1">
      <formula>AND($A234&lt;&gt;0, TRIM($N234)="")</formula>
    </cfRule>
  </conditionalFormatting>
  <conditionalFormatting sqref="P234">
    <cfRule type="expression" dxfId="129" priority="130" stopIfTrue="1">
      <formula>AND($A234&lt;&gt;0, $P234="")</formula>
    </cfRule>
  </conditionalFormatting>
  <conditionalFormatting sqref="Q234:R234">
    <cfRule type="expression" dxfId="128" priority="129" stopIfTrue="1">
      <formula>AND($A234&lt;&gt;0, $Q234="")</formula>
    </cfRule>
  </conditionalFormatting>
  <conditionalFormatting sqref="T234">
    <cfRule type="expression" dxfId="127" priority="128" stopIfTrue="1">
      <formula>AND($A234&lt;&gt;0, $T234="")</formula>
    </cfRule>
  </conditionalFormatting>
  <conditionalFormatting sqref="U234">
    <cfRule type="expression" dxfId="126" priority="127" stopIfTrue="1">
      <formula>AND($A234&lt;&gt;0, $U234="")</formula>
    </cfRule>
  </conditionalFormatting>
  <conditionalFormatting sqref="V234">
    <cfRule type="expression" dxfId="125" priority="126" stopIfTrue="1">
      <formula>AND($A234&lt;&gt;0, $V234="")</formula>
    </cfRule>
  </conditionalFormatting>
  <conditionalFormatting sqref="W234">
    <cfRule type="expression" dxfId="124" priority="125" stopIfTrue="1">
      <formula>AND($A234&lt;&gt;0, $W234="")</formula>
    </cfRule>
  </conditionalFormatting>
  <conditionalFormatting sqref="X234">
    <cfRule type="expression" dxfId="123" priority="124" stopIfTrue="1">
      <formula>AND($A234&lt;&gt;0, $X234="")</formula>
    </cfRule>
  </conditionalFormatting>
  <conditionalFormatting sqref="Y234">
    <cfRule type="expression" dxfId="122" priority="123" stopIfTrue="1">
      <formula>AND($A234&lt;&gt;0, $Y234="")</formula>
    </cfRule>
  </conditionalFormatting>
  <conditionalFormatting sqref="L235:M235">
    <cfRule type="expression" dxfId="121" priority="122" stopIfTrue="1">
      <formula>希望&lt;&gt;0</formula>
    </cfRule>
  </conditionalFormatting>
  <conditionalFormatting sqref="N235:O235">
    <cfRule type="expression" dxfId="120" priority="121" stopIfTrue="1">
      <formula>AND($A235&lt;&gt;0, TRIM($N235)="")</formula>
    </cfRule>
  </conditionalFormatting>
  <conditionalFormatting sqref="P235">
    <cfRule type="expression" dxfId="119" priority="120" stopIfTrue="1">
      <formula>AND($A235&lt;&gt;0, $P235="")</formula>
    </cfRule>
  </conditionalFormatting>
  <conditionalFormatting sqref="Q235:R235">
    <cfRule type="expression" dxfId="118" priority="119" stopIfTrue="1">
      <formula>AND($A235&lt;&gt;0, $Q235="")</formula>
    </cfRule>
  </conditionalFormatting>
  <conditionalFormatting sqref="T235">
    <cfRule type="expression" dxfId="117" priority="118" stopIfTrue="1">
      <formula>AND($A235&lt;&gt;0, $T235="")</formula>
    </cfRule>
  </conditionalFormatting>
  <conditionalFormatting sqref="U235">
    <cfRule type="expression" dxfId="116" priority="117" stopIfTrue="1">
      <formula>AND($A235&lt;&gt;0, $U235="")</formula>
    </cfRule>
  </conditionalFormatting>
  <conditionalFormatting sqref="V235">
    <cfRule type="expression" dxfId="115" priority="116" stopIfTrue="1">
      <formula>AND($A235&lt;&gt;0, $V235="")</formula>
    </cfRule>
  </conditionalFormatting>
  <conditionalFormatting sqref="W235">
    <cfRule type="expression" dxfId="114" priority="115" stopIfTrue="1">
      <formula>AND($A235&lt;&gt;0, $W235="")</formula>
    </cfRule>
  </conditionalFormatting>
  <conditionalFormatting sqref="X235">
    <cfRule type="expression" dxfId="113" priority="114" stopIfTrue="1">
      <formula>AND($A235&lt;&gt;0, $X235="")</formula>
    </cfRule>
  </conditionalFormatting>
  <conditionalFormatting sqref="Y235">
    <cfRule type="expression" dxfId="112" priority="113" stopIfTrue="1">
      <formula>AND($A235&lt;&gt;0, $Y235="")</formula>
    </cfRule>
  </conditionalFormatting>
  <conditionalFormatting sqref="L236:M236">
    <cfRule type="expression" dxfId="111" priority="112" stopIfTrue="1">
      <formula>希望&lt;&gt;0</formula>
    </cfRule>
  </conditionalFormatting>
  <conditionalFormatting sqref="N236:O236">
    <cfRule type="expression" dxfId="110" priority="111" stopIfTrue="1">
      <formula>AND($A236&lt;&gt;0, TRIM($N236)="")</formula>
    </cfRule>
  </conditionalFormatting>
  <conditionalFormatting sqref="P236">
    <cfRule type="expression" dxfId="109" priority="110" stopIfTrue="1">
      <formula>AND($A236&lt;&gt;0, $P236="")</formula>
    </cfRule>
  </conditionalFormatting>
  <conditionalFormatting sqref="Q236:R236">
    <cfRule type="expression" dxfId="108" priority="109" stopIfTrue="1">
      <formula>AND($A236&lt;&gt;0, $Q236="")</formula>
    </cfRule>
  </conditionalFormatting>
  <conditionalFormatting sqref="T236">
    <cfRule type="expression" dxfId="107" priority="108" stopIfTrue="1">
      <formula>AND($A236&lt;&gt;0, $T236="")</formula>
    </cfRule>
  </conditionalFormatting>
  <conditionalFormatting sqref="U236">
    <cfRule type="expression" dxfId="106" priority="107" stopIfTrue="1">
      <formula>AND($A236&lt;&gt;0, $U236="")</formula>
    </cfRule>
  </conditionalFormatting>
  <conditionalFormatting sqref="V236">
    <cfRule type="expression" dxfId="105" priority="106" stopIfTrue="1">
      <formula>AND($A236&lt;&gt;0, $V236="")</formula>
    </cfRule>
  </conditionalFormatting>
  <conditionalFormatting sqref="W236">
    <cfRule type="expression" dxfId="104" priority="105" stopIfTrue="1">
      <formula>AND($A236&lt;&gt;0, $W236="")</formula>
    </cfRule>
  </conditionalFormatting>
  <conditionalFormatting sqref="X236">
    <cfRule type="expression" dxfId="103" priority="104" stopIfTrue="1">
      <formula>AND($A236&lt;&gt;0, $X236="")</formula>
    </cfRule>
  </conditionalFormatting>
  <conditionalFormatting sqref="Y236">
    <cfRule type="expression" dxfId="102" priority="103" stopIfTrue="1">
      <formula>AND($A236&lt;&gt;0, $Y236="")</formula>
    </cfRule>
  </conditionalFormatting>
  <conditionalFormatting sqref="L237:M237">
    <cfRule type="expression" dxfId="101" priority="102" stopIfTrue="1">
      <formula>希望&lt;&gt;0</formula>
    </cfRule>
  </conditionalFormatting>
  <conditionalFormatting sqref="N237:O237">
    <cfRule type="expression" dxfId="100" priority="101" stopIfTrue="1">
      <formula>AND($A237&lt;&gt;0, TRIM($N237)="")</formula>
    </cfRule>
  </conditionalFormatting>
  <conditionalFormatting sqref="P237">
    <cfRule type="expression" dxfId="99" priority="100" stopIfTrue="1">
      <formula>AND($A237&lt;&gt;0, $P237="")</formula>
    </cfRule>
  </conditionalFormatting>
  <conditionalFormatting sqref="Q237:R237">
    <cfRule type="expression" dxfId="98" priority="99" stopIfTrue="1">
      <formula>AND($A237&lt;&gt;0, $Q237="")</formula>
    </cfRule>
  </conditionalFormatting>
  <conditionalFormatting sqref="T237">
    <cfRule type="expression" dxfId="97" priority="98" stopIfTrue="1">
      <formula>AND($A237&lt;&gt;0, $T237="")</formula>
    </cfRule>
  </conditionalFormatting>
  <conditionalFormatting sqref="U237">
    <cfRule type="expression" dxfId="96" priority="97" stopIfTrue="1">
      <formula>AND($A237&lt;&gt;0, $U237="")</formula>
    </cfRule>
  </conditionalFormatting>
  <conditionalFormatting sqref="V237">
    <cfRule type="expression" dxfId="95" priority="96" stopIfTrue="1">
      <formula>AND($A237&lt;&gt;0, $V237="")</formula>
    </cfRule>
  </conditionalFormatting>
  <conditionalFormatting sqref="W237">
    <cfRule type="expression" dxfId="94" priority="95" stopIfTrue="1">
      <formula>AND($A237&lt;&gt;0, $W237="")</formula>
    </cfRule>
  </conditionalFormatting>
  <conditionalFormatting sqref="X237">
    <cfRule type="expression" dxfId="93" priority="94" stopIfTrue="1">
      <formula>AND($A237&lt;&gt;0, $X237="")</formula>
    </cfRule>
  </conditionalFormatting>
  <conditionalFormatting sqref="Y237">
    <cfRule type="expression" dxfId="92" priority="93" stopIfTrue="1">
      <formula>AND($A237&lt;&gt;0, $Y237="")</formula>
    </cfRule>
  </conditionalFormatting>
  <conditionalFormatting sqref="L238:M238">
    <cfRule type="expression" dxfId="91" priority="92" stopIfTrue="1">
      <formula>希望&lt;&gt;0</formula>
    </cfRule>
  </conditionalFormatting>
  <conditionalFormatting sqref="N238:O238">
    <cfRule type="expression" dxfId="90" priority="91" stopIfTrue="1">
      <formula>AND($A238&lt;&gt;0, TRIM($N238)="")</formula>
    </cfRule>
  </conditionalFormatting>
  <conditionalFormatting sqref="P238">
    <cfRule type="expression" dxfId="89" priority="90" stopIfTrue="1">
      <formula>AND($A238&lt;&gt;0, $P238="")</formula>
    </cfRule>
  </conditionalFormatting>
  <conditionalFormatting sqref="Q238:R238">
    <cfRule type="expression" dxfId="88" priority="89" stopIfTrue="1">
      <formula>AND($A238&lt;&gt;0, $Q238="")</formula>
    </cfRule>
  </conditionalFormatting>
  <conditionalFormatting sqref="T238">
    <cfRule type="expression" dxfId="87" priority="88" stopIfTrue="1">
      <formula>AND($A238&lt;&gt;0, $T238="")</formula>
    </cfRule>
  </conditionalFormatting>
  <conditionalFormatting sqref="U238">
    <cfRule type="expression" dxfId="86" priority="87" stopIfTrue="1">
      <formula>AND($A238&lt;&gt;0, $U238="")</formula>
    </cfRule>
  </conditionalFormatting>
  <conditionalFormatting sqref="V238">
    <cfRule type="expression" dxfId="85" priority="86" stopIfTrue="1">
      <formula>AND($A238&lt;&gt;0, $V238="")</formula>
    </cfRule>
  </conditionalFormatting>
  <conditionalFormatting sqref="W238">
    <cfRule type="expression" dxfId="84" priority="85" stopIfTrue="1">
      <formula>AND($A238&lt;&gt;0, $W238="")</formula>
    </cfRule>
  </conditionalFormatting>
  <conditionalFormatting sqref="X238">
    <cfRule type="expression" dxfId="83" priority="84" stopIfTrue="1">
      <formula>AND($A238&lt;&gt;0, $X238="")</formula>
    </cfRule>
  </conditionalFormatting>
  <conditionalFormatting sqref="Y238">
    <cfRule type="expression" dxfId="82" priority="83" stopIfTrue="1">
      <formula>AND($A238&lt;&gt;0, $Y238="")</formula>
    </cfRule>
  </conditionalFormatting>
  <conditionalFormatting sqref="L239:M239">
    <cfRule type="expression" dxfId="81" priority="82" stopIfTrue="1">
      <formula>希望&lt;&gt;0</formula>
    </cfRule>
  </conditionalFormatting>
  <conditionalFormatting sqref="N239:O239">
    <cfRule type="expression" dxfId="80" priority="81" stopIfTrue="1">
      <formula>AND($A239&lt;&gt;0, TRIM($N239)="")</formula>
    </cfRule>
  </conditionalFormatting>
  <conditionalFormatting sqref="P239">
    <cfRule type="expression" dxfId="79" priority="80" stopIfTrue="1">
      <formula>AND($A239&lt;&gt;0, $P239="")</formula>
    </cfRule>
  </conditionalFormatting>
  <conditionalFormatting sqref="Q239:R239">
    <cfRule type="expression" dxfId="78" priority="79" stopIfTrue="1">
      <formula>AND($A239&lt;&gt;0, $Q239="")</formula>
    </cfRule>
  </conditionalFormatting>
  <conditionalFormatting sqref="T239">
    <cfRule type="expression" dxfId="77" priority="78" stopIfTrue="1">
      <formula>AND($A239&lt;&gt;0, $T239="")</formula>
    </cfRule>
  </conditionalFormatting>
  <conditionalFormatting sqref="U239">
    <cfRule type="expression" dxfId="76" priority="77" stopIfTrue="1">
      <formula>AND($A239&lt;&gt;0, $U239="")</formula>
    </cfRule>
  </conditionalFormatting>
  <conditionalFormatting sqref="V239">
    <cfRule type="expression" dxfId="75" priority="76" stopIfTrue="1">
      <formula>AND($A239&lt;&gt;0, $V239="")</formula>
    </cfRule>
  </conditionalFormatting>
  <conditionalFormatting sqref="W239">
    <cfRule type="expression" dxfId="74" priority="75" stopIfTrue="1">
      <formula>AND($A239&lt;&gt;0, $W239="")</formula>
    </cfRule>
  </conditionalFormatting>
  <conditionalFormatting sqref="X239">
    <cfRule type="expression" dxfId="73" priority="74" stopIfTrue="1">
      <formula>AND($A239&lt;&gt;0, $X239="")</formula>
    </cfRule>
  </conditionalFormatting>
  <conditionalFormatting sqref="Y239">
    <cfRule type="expression" dxfId="72" priority="73" stopIfTrue="1">
      <formula>AND($A239&lt;&gt;0, $Y239="")</formula>
    </cfRule>
  </conditionalFormatting>
  <conditionalFormatting sqref="L240:M240">
    <cfRule type="expression" dxfId="71" priority="72" stopIfTrue="1">
      <formula>希望&lt;&gt;0</formula>
    </cfRule>
  </conditionalFormatting>
  <conditionalFormatting sqref="N240:O240">
    <cfRule type="expression" dxfId="70" priority="71" stopIfTrue="1">
      <formula>AND($A240&lt;&gt;0, TRIM($N240)="")</formula>
    </cfRule>
  </conditionalFormatting>
  <conditionalFormatting sqref="P240">
    <cfRule type="expression" dxfId="69" priority="70" stopIfTrue="1">
      <formula>AND($A240&lt;&gt;0, $P240="")</formula>
    </cfRule>
  </conditionalFormatting>
  <conditionalFormatting sqref="Q240:R240">
    <cfRule type="expression" dxfId="68" priority="69" stopIfTrue="1">
      <formula>AND($A240&lt;&gt;0, $Q240="")</formula>
    </cfRule>
  </conditionalFormatting>
  <conditionalFormatting sqref="T240">
    <cfRule type="expression" dxfId="67" priority="68" stopIfTrue="1">
      <formula>AND($A240&lt;&gt;0, $T240="")</formula>
    </cfRule>
  </conditionalFormatting>
  <conditionalFormatting sqref="U240">
    <cfRule type="expression" dxfId="66" priority="67" stopIfTrue="1">
      <formula>AND($A240&lt;&gt;0, $U240="")</formula>
    </cfRule>
  </conditionalFormatting>
  <conditionalFormatting sqref="V240">
    <cfRule type="expression" dxfId="65" priority="66" stopIfTrue="1">
      <formula>AND($A240&lt;&gt;0, $V240="")</formula>
    </cfRule>
  </conditionalFormatting>
  <conditionalFormatting sqref="W240">
    <cfRule type="expression" dxfId="64" priority="65" stopIfTrue="1">
      <formula>AND($A240&lt;&gt;0, $W240="")</formula>
    </cfRule>
  </conditionalFormatting>
  <conditionalFormatting sqref="X240">
    <cfRule type="expression" dxfId="63" priority="64" stopIfTrue="1">
      <formula>AND($A240&lt;&gt;0, $X240="")</formula>
    </cfRule>
  </conditionalFormatting>
  <conditionalFormatting sqref="Y240">
    <cfRule type="expression" dxfId="62" priority="63" stopIfTrue="1">
      <formula>AND($A240&lt;&gt;0, $Y240="")</formula>
    </cfRule>
  </conditionalFormatting>
  <conditionalFormatting sqref="L241:M241">
    <cfRule type="expression" dxfId="61" priority="62" stopIfTrue="1">
      <formula>希望&lt;&gt;0</formula>
    </cfRule>
  </conditionalFormatting>
  <conditionalFormatting sqref="N241:O241">
    <cfRule type="expression" dxfId="60" priority="61" stopIfTrue="1">
      <formula>AND($A241&lt;&gt;0, TRIM($N241)="")</formula>
    </cfRule>
  </conditionalFormatting>
  <conditionalFormatting sqref="P241">
    <cfRule type="expression" dxfId="59" priority="60" stopIfTrue="1">
      <formula>AND($A241&lt;&gt;0, $P241="")</formula>
    </cfRule>
  </conditionalFormatting>
  <conditionalFormatting sqref="Q241:R241">
    <cfRule type="expression" dxfId="58" priority="59" stopIfTrue="1">
      <formula>AND($A241&lt;&gt;0, $Q241="")</formula>
    </cfRule>
  </conditionalFormatting>
  <conditionalFormatting sqref="T241">
    <cfRule type="expression" dxfId="57" priority="58" stopIfTrue="1">
      <formula>AND($A241&lt;&gt;0, $T241="")</formula>
    </cfRule>
  </conditionalFormatting>
  <conditionalFormatting sqref="U241">
    <cfRule type="expression" dxfId="56" priority="57" stopIfTrue="1">
      <formula>AND($A241&lt;&gt;0, $U241="")</formula>
    </cfRule>
  </conditionalFormatting>
  <conditionalFormatting sqref="V241">
    <cfRule type="expression" dxfId="55" priority="56" stopIfTrue="1">
      <formula>AND($A241&lt;&gt;0, $V241="")</formula>
    </cfRule>
  </conditionalFormatting>
  <conditionalFormatting sqref="W241">
    <cfRule type="expression" dxfId="54" priority="55" stopIfTrue="1">
      <formula>AND($A241&lt;&gt;0, $W241="")</formula>
    </cfRule>
  </conditionalFormatting>
  <conditionalFormatting sqref="X241">
    <cfRule type="expression" dxfId="53" priority="54" stopIfTrue="1">
      <formula>AND($A241&lt;&gt;0, $X241="")</formula>
    </cfRule>
  </conditionalFormatting>
  <conditionalFormatting sqref="Y241">
    <cfRule type="expression" dxfId="52" priority="53" stopIfTrue="1">
      <formula>AND($A241&lt;&gt;0, $Y241="")</formula>
    </cfRule>
  </conditionalFormatting>
  <conditionalFormatting sqref="L242:M242">
    <cfRule type="expression" dxfId="51" priority="52" stopIfTrue="1">
      <formula>希望&lt;&gt;0</formula>
    </cfRule>
  </conditionalFormatting>
  <conditionalFormatting sqref="N242:O242">
    <cfRule type="expression" dxfId="50" priority="51" stopIfTrue="1">
      <formula>AND($A242&lt;&gt;0, TRIM($N242)="")</formula>
    </cfRule>
  </conditionalFormatting>
  <conditionalFormatting sqref="P242">
    <cfRule type="expression" dxfId="49" priority="50" stopIfTrue="1">
      <formula>AND($A242&lt;&gt;0, $P242="")</formula>
    </cfRule>
  </conditionalFormatting>
  <conditionalFormatting sqref="Q242:R242">
    <cfRule type="expression" dxfId="48" priority="49" stopIfTrue="1">
      <formula>AND($A242&lt;&gt;0, $Q242="")</formula>
    </cfRule>
  </conditionalFormatting>
  <conditionalFormatting sqref="T242">
    <cfRule type="expression" dxfId="47" priority="48" stopIfTrue="1">
      <formula>AND($A242&lt;&gt;0, $T242="")</formula>
    </cfRule>
  </conditionalFormatting>
  <conditionalFormatting sqref="U242">
    <cfRule type="expression" dxfId="46" priority="47" stopIfTrue="1">
      <formula>AND($A242&lt;&gt;0, $U242="")</formula>
    </cfRule>
  </conditionalFormatting>
  <conditionalFormatting sqref="V242">
    <cfRule type="expression" dxfId="45" priority="46" stopIfTrue="1">
      <formula>AND($A242&lt;&gt;0, $V242="")</formula>
    </cfRule>
  </conditionalFormatting>
  <conditionalFormatting sqref="W242">
    <cfRule type="expression" dxfId="44" priority="45" stopIfTrue="1">
      <formula>AND($A242&lt;&gt;0, $W242="")</formula>
    </cfRule>
  </conditionalFormatting>
  <conditionalFormatting sqref="X242">
    <cfRule type="expression" dxfId="43" priority="44" stopIfTrue="1">
      <formula>AND($A242&lt;&gt;0, $X242="")</formula>
    </cfRule>
  </conditionalFormatting>
  <conditionalFormatting sqref="Y242">
    <cfRule type="expression" dxfId="42" priority="43" stopIfTrue="1">
      <formula>AND($A242&lt;&gt;0, $Y242="")</formula>
    </cfRule>
  </conditionalFormatting>
  <conditionalFormatting sqref="L243:M243">
    <cfRule type="expression" dxfId="41" priority="42" stopIfTrue="1">
      <formula>希望&lt;&gt;0</formula>
    </cfRule>
  </conditionalFormatting>
  <conditionalFormatting sqref="N243:O243">
    <cfRule type="expression" dxfId="40" priority="41" stopIfTrue="1">
      <formula>AND($A243&lt;&gt;0, TRIM($N243)="")</formula>
    </cfRule>
  </conditionalFormatting>
  <conditionalFormatting sqref="P243">
    <cfRule type="expression" dxfId="39" priority="40" stopIfTrue="1">
      <formula>AND($A243&lt;&gt;0, $P243="")</formula>
    </cfRule>
  </conditionalFormatting>
  <conditionalFormatting sqref="Q243:R243">
    <cfRule type="expression" dxfId="38" priority="39" stopIfTrue="1">
      <formula>AND($A243&lt;&gt;0, $Q243="")</formula>
    </cfRule>
  </conditionalFormatting>
  <conditionalFormatting sqref="T243">
    <cfRule type="expression" dxfId="37" priority="38" stopIfTrue="1">
      <formula>AND($A243&lt;&gt;0, $T243="")</formula>
    </cfRule>
  </conditionalFormatting>
  <conditionalFormatting sqref="U243">
    <cfRule type="expression" dxfId="36" priority="37" stopIfTrue="1">
      <formula>AND($A243&lt;&gt;0, $U243="")</formula>
    </cfRule>
  </conditionalFormatting>
  <conditionalFormatting sqref="V243">
    <cfRule type="expression" dxfId="35" priority="36" stopIfTrue="1">
      <formula>AND($A243&lt;&gt;0, $V243="")</formula>
    </cfRule>
  </conditionalFormatting>
  <conditionalFormatting sqref="W243">
    <cfRule type="expression" dxfId="34" priority="35" stopIfTrue="1">
      <formula>AND($A243&lt;&gt;0, $W243="")</formula>
    </cfRule>
  </conditionalFormatting>
  <conditionalFormatting sqref="X243">
    <cfRule type="expression" dxfId="33" priority="34" stopIfTrue="1">
      <formula>AND($A243&lt;&gt;0, $X243="")</formula>
    </cfRule>
  </conditionalFormatting>
  <conditionalFormatting sqref="Y243">
    <cfRule type="expression" dxfId="32" priority="33" stopIfTrue="1">
      <formula>AND($A243&lt;&gt;0, $Y243="")</formula>
    </cfRule>
  </conditionalFormatting>
  <conditionalFormatting sqref="L244:M244">
    <cfRule type="expression" dxfId="31" priority="32" stopIfTrue="1">
      <formula>希望&lt;&gt;0</formula>
    </cfRule>
  </conditionalFormatting>
  <conditionalFormatting sqref="N244:O244">
    <cfRule type="expression" dxfId="30" priority="31" stopIfTrue="1">
      <formula>AND($A244&lt;&gt;0, TRIM($N244)="")</formula>
    </cfRule>
  </conditionalFormatting>
  <conditionalFormatting sqref="P244">
    <cfRule type="expression" dxfId="29" priority="30" stopIfTrue="1">
      <formula>AND($A244&lt;&gt;0, $P244="")</formula>
    </cfRule>
  </conditionalFormatting>
  <conditionalFormatting sqref="Q244:R244">
    <cfRule type="expression" dxfId="28" priority="29" stopIfTrue="1">
      <formula>AND($A244&lt;&gt;0, $Q244="")</formula>
    </cfRule>
  </conditionalFormatting>
  <conditionalFormatting sqref="T244">
    <cfRule type="expression" dxfId="27" priority="28" stopIfTrue="1">
      <formula>AND($A244&lt;&gt;0, $T244="")</formula>
    </cfRule>
  </conditionalFormatting>
  <conditionalFormatting sqref="U244">
    <cfRule type="expression" dxfId="26" priority="27" stopIfTrue="1">
      <formula>AND($A244&lt;&gt;0, $U244="")</formula>
    </cfRule>
  </conditionalFormatting>
  <conditionalFormatting sqref="V244">
    <cfRule type="expression" dxfId="25" priority="26" stopIfTrue="1">
      <formula>AND($A244&lt;&gt;0, $V244="")</formula>
    </cfRule>
  </conditionalFormatting>
  <conditionalFormatting sqref="W244">
    <cfRule type="expression" dxfId="24" priority="25" stopIfTrue="1">
      <formula>AND($A244&lt;&gt;0, $W244="")</formula>
    </cfRule>
  </conditionalFormatting>
  <conditionalFormatting sqref="X244">
    <cfRule type="expression" dxfId="23" priority="24" stopIfTrue="1">
      <formula>AND($A244&lt;&gt;0, $X244="")</formula>
    </cfRule>
  </conditionalFormatting>
  <conditionalFormatting sqref="Y244">
    <cfRule type="expression" dxfId="22" priority="23" stopIfTrue="1">
      <formula>AND($A244&lt;&gt;0, $Y244="")</formula>
    </cfRule>
  </conditionalFormatting>
  <conditionalFormatting sqref="L245:M245">
    <cfRule type="expression" dxfId="21" priority="22" stopIfTrue="1">
      <formula>希望&lt;&gt;0</formula>
    </cfRule>
  </conditionalFormatting>
  <conditionalFormatting sqref="N245:O245">
    <cfRule type="expression" dxfId="20" priority="21" stopIfTrue="1">
      <formula>AND($A245&lt;&gt;0, TRIM($N245)="")</formula>
    </cfRule>
  </conditionalFormatting>
  <conditionalFormatting sqref="P245">
    <cfRule type="expression" dxfId="19" priority="20" stopIfTrue="1">
      <formula>AND($A245&lt;&gt;0, $P245="")</formula>
    </cfRule>
  </conditionalFormatting>
  <conditionalFormatting sqref="Q245:R245">
    <cfRule type="expression" dxfId="18" priority="19" stopIfTrue="1">
      <formula>AND($A245&lt;&gt;0, $Q245="")</formula>
    </cfRule>
  </conditionalFormatting>
  <conditionalFormatting sqref="T245">
    <cfRule type="expression" dxfId="17" priority="18" stopIfTrue="1">
      <formula>AND($A245&lt;&gt;0, $T245="")</formula>
    </cfRule>
  </conditionalFormatting>
  <conditionalFormatting sqref="U245">
    <cfRule type="expression" dxfId="16" priority="17" stopIfTrue="1">
      <formula>AND($A245&lt;&gt;0, $U245="")</formula>
    </cfRule>
  </conditionalFormatting>
  <conditionalFormatting sqref="V245">
    <cfRule type="expression" dxfId="15" priority="16" stopIfTrue="1">
      <formula>AND($A245&lt;&gt;0, $V245="")</formula>
    </cfRule>
  </conditionalFormatting>
  <conditionalFormatting sqref="W245">
    <cfRule type="expression" dxfId="14" priority="15" stopIfTrue="1">
      <formula>AND($A245&lt;&gt;0, $W245="")</formula>
    </cfRule>
  </conditionalFormatting>
  <conditionalFormatting sqref="X245">
    <cfRule type="expression" dxfId="13" priority="14" stopIfTrue="1">
      <formula>AND($A245&lt;&gt;0, $X245="")</formula>
    </cfRule>
  </conditionalFormatting>
  <conditionalFormatting sqref="Y245">
    <cfRule type="expression" dxfId="12" priority="13" stopIfTrue="1">
      <formula>AND($A245&lt;&gt;0, $Y245="")</formula>
    </cfRule>
  </conditionalFormatting>
  <conditionalFormatting sqref="L246:M246">
    <cfRule type="expression" dxfId="11" priority="12" stopIfTrue="1">
      <formula>希望&lt;&gt;0</formula>
    </cfRule>
  </conditionalFormatting>
  <conditionalFormatting sqref="N246:O246">
    <cfRule type="expression" dxfId="10" priority="11" stopIfTrue="1">
      <formula>AND($A246&lt;&gt;0, TRIM($N246)="")</formula>
    </cfRule>
  </conditionalFormatting>
  <conditionalFormatting sqref="P246">
    <cfRule type="expression" dxfId="9" priority="10" stopIfTrue="1">
      <formula>AND($A246&lt;&gt;0, $P246="")</formula>
    </cfRule>
  </conditionalFormatting>
  <conditionalFormatting sqref="Q246:R246">
    <cfRule type="expression" dxfId="8" priority="9" stopIfTrue="1">
      <formula>AND($A246&lt;&gt;0, $Q246="")</formula>
    </cfRule>
  </conditionalFormatting>
  <conditionalFormatting sqref="T246">
    <cfRule type="expression" dxfId="7" priority="8" stopIfTrue="1">
      <formula>AND($A246&lt;&gt;0, $T246="")</formula>
    </cfRule>
  </conditionalFormatting>
  <conditionalFormatting sqref="U246">
    <cfRule type="expression" dxfId="6" priority="7" stopIfTrue="1">
      <formula>AND($A246&lt;&gt;0, $U246="")</formula>
    </cfRule>
  </conditionalFormatting>
  <conditionalFormatting sqref="V246">
    <cfRule type="expression" dxfId="5" priority="6" stopIfTrue="1">
      <formula>AND($A246&lt;&gt;0, $V246="")</formula>
    </cfRule>
  </conditionalFormatting>
  <conditionalFormatting sqref="W246">
    <cfRule type="expression" dxfId="4" priority="5" stopIfTrue="1">
      <formula>AND($A246&lt;&gt;0, $W246="")</formula>
    </cfRule>
  </conditionalFormatting>
  <conditionalFormatting sqref="X246">
    <cfRule type="expression" dxfId="3" priority="4" stopIfTrue="1">
      <formula>AND($A246&lt;&gt;0, $X246="")</formula>
    </cfRule>
  </conditionalFormatting>
  <conditionalFormatting sqref="Y246">
    <cfRule type="expression" dxfId="2" priority="3" stopIfTrue="1">
      <formula>AND($A246&lt;&gt;0, $Y246="")</formula>
    </cfRule>
  </conditionalFormatting>
  <conditionalFormatting sqref="L247:M247">
    <cfRule type="expression" dxfId="1" priority="2" stopIfTrue="1">
      <formula>希望&lt;&gt;0</formula>
    </cfRule>
  </conditionalFormatting>
  <conditionalFormatting sqref="Q247:R247">
    <cfRule type="expression" dxfId="0" priority="1" stopIfTrue="1">
      <formula>AND($A247&lt;&gt;0, $Q247="")</formula>
    </cfRule>
  </conditionalFormatting>
  <dataValidations count="385">
    <dataValidation imeMode="hiragana" allowBlank="1" showInputMessage="1" showErrorMessage="1" sqref="N184:V184 N185:V185 N186:V186 N187:V187" xr:uid="{777A23DB-3FCD-4BFD-B16F-EB9B8E8ED872}"/>
    <dataValidation imeMode="halfAlpha" allowBlank="1" showInputMessage="1" showErrorMessage="1" sqref="P210" xr:uid="{298B1DD5-BFAD-4C02-B2C1-FF51FEB925EB}"/>
    <dataValidation imeMode="hiragana" allowBlank="1" showInputMessage="1" showErrorMessage="1" sqref="I22:Y22" xr:uid="{46B41729-A825-401C-ACA3-2CBA8BFF40B2}"/>
    <dataValidation type="whole" imeMode="halfAlpha" allowBlank="1" showInputMessage="1" showErrorMessage="1" error="7桁の数字を入力してください" sqref="I20:M20" xr:uid="{E86B1FD8-6EE2-4115-9DAF-C8116D2DA9D4}">
      <formula1>0</formula1>
      <formula2>9999999</formula2>
    </dataValidation>
    <dataValidation imeMode="fullKatakana" allowBlank="1" showInputMessage="1" showErrorMessage="1" sqref="I24:Y24" xr:uid="{E09FFA1E-9704-43CA-A1A3-1CA1DCCF9506}"/>
    <dataValidation imeMode="hiragana" allowBlank="1" showInputMessage="1" showErrorMessage="1" sqref="I26:Y26" xr:uid="{F56D3429-FE06-4FE9-910E-2C9D3B554B3D}"/>
    <dataValidation imeMode="hiragana" allowBlank="1" showInputMessage="1" showErrorMessage="1" sqref="I28:Y28" xr:uid="{3FA732DC-D3A3-4969-9421-B8F75D52F1FB}"/>
    <dataValidation imeMode="fullKatakana" allowBlank="1" showInputMessage="1" showErrorMessage="1" sqref="I30:Y30" xr:uid="{2358D09E-37B9-45F2-B949-75FF0F51A57D}"/>
    <dataValidation imeMode="hiragana" allowBlank="1" showInputMessage="1" showErrorMessage="1" sqref="I32:Y32" xr:uid="{814844C9-3087-42C4-B90D-146A9597ABDB}"/>
    <dataValidation imeMode="halfAlpha" allowBlank="1" showInputMessage="1" showErrorMessage="1" sqref="I34:M34" xr:uid="{5BD2694F-4920-4295-865E-19D796A035CC}"/>
    <dataValidation imeMode="halfAlpha" allowBlank="1" showInputMessage="1" showErrorMessage="1" sqref="P34" xr:uid="{7CC57F1C-90EF-4FD6-82B0-302EAF6252F2}"/>
    <dataValidation imeMode="halfAlpha" allowBlank="1" showInputMessage="1" showErrorMessage="1" sqref="I36:M36" xr:uid="{B1E38036-D95F-4561-B8B5-FE319F40BE16}"/>
    <dataValidation imeMode="halfAlpha" allowBlank="1" showInputMessage="1" showErrorMessage="1" sqref="I38:Y38" xr:uid="{86E76227-446A-4228-8C23-53E3A9E8FB00}"/>
    <dataValidation type="list" imeMode="halfAlpha" allowBlank="1" showInputMessage="1" showErrorMessage="1" error="リストから選択してください" sqref="I40:M40" xr:uid="{47A3E204-5721-44BC-9E95-581EECB82568}">
      <formula1>"一致する,一致しない"</formula1>
    </dataValidation>
    <dataValidation type="list" imeMode="halfAlpha" allowBlank="1" showInputMessage="1" showErrorMessage="1" error="リストから選択してください" sqref="I63:M63" xr:uid="{2052C85A-B413-4FD8-8AC8-F6C9B8252660}">
      <formula1>"しない,する"</formula1>
    </dataValidation>
    <dataValidation type="whole" imeMode="halfAlpha" allowBlank="1" showInputMessage="1" showErrorMessage="1" error="7桁の数字を入力してください" sqref="I69:M69" xr:uid="{4EC311D3-926B-4BB9-B779-BED5063D355C}">
      <formula1>0</formula1>
      <formula2>9999999</formula2>
    </dataValidation>
    <dataValidation imeMode="hiragana" allowBlank="1" showInputMessage="1" showErrorMessage="1" sqref="I71:Y71" xr:uid="{BFCA3211-C001-40B0-994D-ADE10E3DC470}"/>
    <dataValidation imeMode="fullKatakana" allowBlank="1" showInputMessage="1" showErrorMessage="1" sqref="I73:Y73" xr:uid="{EB996073-0128-4119-A9C7-6DBD3320314F}"/>
    <dataValidation imeMode="hiragana" allowBlank="1" showInputMessage="1" showErrorMessage="1" sqref="I75:Y75" xr:uid="{62049613-E4E6-4236-8744-28AFD99E5FF7}"/>
    <dataValidation imeMode="hiragana" allowBlank="1" showInputMessage="1" showErrorMessage="1" sqref="I77:Y77" xr:uid="{0ADEA15A-07C5-455E-8231-6ABF87778C6C}"/>
    <dataValidation imeMode="fullKatakana" allowBlank="1" showInputMessage="1" showErrorMessage="1" sqref="I79:Y79" xr:uid="{A8207229-B93D-402C-BFA9-7BB3B4C8E014}"/>
    <dataValidation imeMode="hiragana" allowBlank="1" showInputMessage="1" showErrorMessage="1" sqref="I81:Y81" xr:uid="{0DEB0CF4-195B-4C9D-90B0-80CE896E80BD}"/>
    <dataValidation imeMode="halfAlpha" allowBlank="1" showInputMessage="1" showErrorMessage="1" sqref="I83:M83" xr:uid="{75CF9514-6299-425F-A486-59C0F55EBD85}"/>
    <dataValidation imeMode="halfAlpha" allowBlank="1" showInputMessage="1" showErrorMessage="1" sqref="P83" xr:uid="{68B39E87-218E-4EB5-A765-0AD4A524FCFB}"/>
    <dataValidation imeMode="halfAlpha" allowBlank="1" showInputMessage="1" showErrorMessage="1" sqref="I85:M85" xr:uid="{A54460B8-0AFC-4484-AEA4-E6C64557FC3C}"/>
    <dataValidation imeMode="halfAlpha" allowBlank="1" showInputMessage="1" showErrorMessage="1" sqref="I87:Y87" xr:uid="{B730B40D-C6D4-4CFA-B5D9-3965D0A385C3}"/>
    <dataValidation imeMode="hiragana" allowBlank="1" showInputMessage="1" showErrorMessage="1" sqref="I112:Y112" xr:uid="{DF546AB5-3286-492A-AB11-1194336D6105}"/>
    <dataValidation imeMode="fullKatakana" allowBlank="1" showInputMessage="1" showErrorMessage="1" sqref="I114:Y114" xr:uid="{BF08864A-6E0C-4421-ACB7-941906BC195E}"/>
    <dataValidation imeMode="hiragana" allowBlank="1" showInputMessage="1" showErrorMessage="1" sqref="I116:Y116" xr:uid="{082E833B-B753-4C47-BA38-F9D14A11B316}"/>
    <dataValidation type="whole" imeMode="halfAlpha" allowBlank="1" showInputMessage="1" showErrorMessage="1" error="7桁の数字を入力してください" sqref="I118:M118" xr:uid="{F2BA170C-42C2-4BE7-A863-8C61895FEC46}">
      <formula1>0</formula1>
      <formula2>9999999</formula2>
    </dataValidation>
    <dataValidation imeMode="hiragana" allowBlank="1" showInputMessage="1" showErrorMessage="1" sqref="I120:Y120" xr:uid="{690047C9-6264-4299-B766-14FA159211A0}"/>
    <dataValidation imeMode="halfAlpha" allowBlank="1" showInputMessage="1" showErrorMessage="1" sqref="I122:M122" xr:uid="{E6ED7024-0673-4285-8B6C-59C0758F339A}"/>
    <dataValidation imeMode="halfAlpha" allowBlank="1" showInputMessage="1" showErrorMessage="1" sqref="P122" xr:uid="{317E725C-A42C-4CE1-8EAC-E07B34413D15}"/>
    <dataValidation imeMode="halfAlpha" allowBlank="1" showInputMessage="1" showErrorMessage="1" sqref="I124:M124" xr:uid="{F695EB93-A0C7-4999-BFA1-AE244E787FEB}"/>
    <dataValidation imeMode="halfAlpha" allowBlank="1" showInputMessage="1" showErrorMessage="1" sqref="I126:Y126" xr:uid="{6191AA23-5A53-44A9-AD4B-119507F573D8}"/>
    <dataValidation type="list" imeMode="halfAlpha" allowBlank="1" showInputMessage="1" showErrorMessage="1" error="リストから選択してください" sqref="I153:M153" xr:uid="{19665B38-E3C5-4475-BB14-1529B9A7FB30}">
      <formula1>"しない,する"</formula1>
    </dataValidation>
    <dataValidation imeMode="fullKatakana" allowBlank="1" showInputMessage="1" showErrorMessage="1" sqref="I155:Y155" xr:uid="{05A20E14-F0A9-4D76-A52C-3A3C61499199}"/>
    <dataValidation imeMode="hiragana" allowBlank="1" showInputMessage="1" showErrorMessage="1" sqref="I157:Y157" xr:uid="{7184C6C1-F7F4-4A9B-A1A9-3C66BBD39E38}"/>
    <dataValidation imeMode="halfAlpha" allowBlank="1" showInputMessage="1" showErrorMessage="1" sqref="I159:M159" xr:uid="{A2D86C0C-22CA-4656-9741-AC4A3B82B4A7}"/>
    <dataValidation type="whole" imeMode="halfAlpha" allowBlank="1" showInputMessage="1" showErrorMessage="1" error="7桁の数字を入力してください" sqref="I161:M161" xr:uid="{E6227110-D977-4D84-8E84-13A5DBEF0A9D}">
      <formula1>0</formula1>
      <formula2>9999999</formula2>
    </dataValidation>
    <dataValidation imeMode="hiragana" allowBlank="1" showInputMessage="1" showErrorMessage="1" sqref="I163:Y163" xr:uid="{6F7139F5-F609-470C-BDA2-1DB25314923A}"/>
    <dataValidation imeMode="halfAlpha" allowBlank="1" showInputMessage="1" showErrorMessage="1" sqref="I165:M165" xr:uid="{5B7D1660-860C-4D65-AC25-4DDE44ED517C}"/>
    <dataValidation imeMode="halfAlpha" allowBlank="1" showInputMessage="1" showErrorMessage="1" sqref="I167:M167" xr:uid="{5E2BEE51-5F74-4064-9D8D-BBFDED49B566}"/>
    <dataValidation imeMode="halfAlpha" allowBlank="1" showInputMessage="1" showErrorMessage="1" sqref="I169:Y169" xr:uid="{9D01AD01-88A5-4037-9260-D8FA48358905}"/>
    <dataValidation type="date" imeMode="halfAlpha" allowBlank="1" showInputMessage="1" showErrorMessage="1" error="有効な日付を入力してください" sqref="I176:M176" xr:uid="{E23A37F4-AF6F-4764-A45B-D32B0AAC3CF4}">
      <formula1>92</formula1>
      <formula2>73415</formula2>
    </dataValidation>
    <dataValidation imeMode="hiragana" allowBlank="1" showInputMessage="1" showErrorMessage="1" sqref="I178:M178" xr:uid="{109A548B-1830-4A97-87FD-3970A2915627}"/>
    <dataValidation allowBlank="1" showInputMessage="1" showErrorMessage="1" sqref="B182 I199:M199 B217" xr:uid="{0223CEEB-77DA-47DE-ABF5-55B421040212}"/>
    <dataValidation type="list" imeMode="halfAlpha" allowBlank="1" showInputMessage="1" showErrorMessage="1" error="リストから選択してください" sqref="K183:M183" xr:uid="{61332923-C12C-41A7-8ADC-D59D2E13D303}">
      <formula1>"○,　"</formula1>
    </dataValidation>
    <dataValidation type="list" imeMode="halfAlpha" allowBlank="1" showInputMessage="1" showErrorMessage="1" error="リストから選択してください" sqref="K184:M184" xr:uid="{40326273-F200-434D-B43C-B6F8B09E0CE3}">
      <formula1>"○,　"</formula1>
    </dataValidation>
    <dataValidation type="list" imeMode="halfAlpha" allowBlank="1" showInputMessage="1" showErrorMessage="1" error="リストから選択してください" sqref="K185:M185" xr:uid="{2D94D6F2-CB4F-45EB-91D6-276C220D1876}">
      <formula1>"○,　"</formula1>
    </dataValidation>
    <dataValidation type="list" imeMode="halfAlpha" allowBlank="1" showInputMessage="1" showErrorMessage="1" error="リストから選択してください" sqref="K186:M187" xr:uid="{F8BADE4D-8F9C-4D17-AD97-319C9FDB4443}">
      <formula1>"○,　"</formula1>
    </dataValidation>
    <dataValidation type="whole" imeMode="halfAlpha" allowBlank="1" showInputMessage="1" showErrorMessage="1" error="有効な数字を入力してください" sqref="W186:X186" xr:uid="{C3EBB1B2-3941-49B3-BF1B-97786D6C4AA8}">
      <formula1>0</formula1>
      <formula2>100</formula2>
    </dataValidation>
    <dataValidation type="whole" imeMode="halfAlpha" allowBlank="1" showInputMessage="1" showErrorMessage="1" error="有効な数字を入力してください" sqref="W187:X187" xr:uid="{A4A0BB6B-FEB3-4C03-B512-689741740824}">
      <formula1>0</formula1>
      <formula2>100</formula2>
    </dataValidation>
    <dataValidation type="whole" imeMode="halfAlpha" allowBlank="1" showInputMessage="1" showErrorMessage="1" error="有効な数字を入力してください" sqref="I189:M189" xr:uid="{BAAD5BAF-C092-4E19-B767-7BBF2917897F}">
      <formula1>0</formula1>
      <formula2>9999999999</formula2>
    </dataValidation>
    <dataValidation type="whole" imeMode="halfAlpha" allowBlank="1" showInputMessage="1" showErrorMessage="1" error="有効な数字を入力してください" sqref="I191:M191" xr:uid="{7F6A638A-EBB5-4502-A9F3-86C8942B5026}">
      <formula1>0</formula1>
      <formula2>9999999999</formula2>
    </dataValidation>
    <dataValidation type="whole" imeMode="halfAlpha" allowBlank="1" showInputMessage="1" showErrorMessage="1" error="有効な数字を入力してください" sqref="O191:Q191" xr:uid="{AFA30167-05CE-4B26-B0A0-933212B9556E}">
      <formula1>0</formula1>
      <formula2>9999999999</formula2>
    </dataValidation>
    <dataValidation type="date" imeMode="halfAlpha" allowBlank="1" showInputMessage="1" showErrorMessage="1" error="有効な日付を入力してください" sqref="I193:M193" xr:uid="{F8542CD7-FD71-4EF6-BB18-B35F51DF7B06}">
      <formula1>92</formula1>
      <formula2>73415</formula2>
    </dataValidation>
    <dataValidation type="whole" imeMode="halfAlpha" allowBlank="1" showInputMessage="1" showErrorMessage="1" error="有効な数字を入力してください" sqref="I196:M196" xr:uid="{E3836706-7DDE-4ABF-9503-D5CE44122B96}">
      <formula1>0</formula1>
      <formula2>9999999999</formula2>
    </dataValidation>
    <dataValidation type="whole" imeMode="halfAlpha" allowBlank="1" showInputMessage="1" showErrorMessage="1" error="有効な数字を入力してください" sqref="I197:M197" xr:uid="{8D82297B-4D23-4219-9C68-31CE7E563593}">
      <formula1>0</formula1>
      <formula2>9999999999</formula2>
    </dataValidation>
    <dataValidation type="whole" imeMode="halfAlpha" allowBlank="1" showInputMessage="1" showErrorMessage="1" error="有効な数字を入力してください" sqref="I198:M198" xr:uid="{64302DED-A883-4178-8CF9-665D2196D687}">
      <formula1>0</formula1>
      <formula2>9999999999</formula2>
    </dataValidation>
    <dataValidation type="whole" imeMode="halfAlpha" allowBlank="1" showInputMessage="1" showErrorMessage="1" error="有効な数字を入力してください" sqref="I200:M200" xr:uid="{2A00A1A6-2086-4E0C-8DCA-D5DE2CE9E97C}">
      <formula1>0</formula1>
      <formula2>9999999999</formula2>
    </dataValidation>
    <dataValidation type="list" imeMode="halfAlpha" allowBlank="1" showInputMessage="1" showErrorMessage="1" error="リストから選択してください" sqref="I202:M202" xr:uid="{550BC791-8805-43E3-BFB5-800B0892D83D}">
      <formula1>"該当する,該当しない,　"</formula1>
    </dataValidation>
    <dataValidation type="list" imeMode="halfAlpha" allowBlank="1" showInputMessage="1" showErrorMessage="1" error="リストから選択してください" sqref="I210:M210" xr:uid="{EB7CFDFD-114E-45A9-AFA4-F7C812C6114A}">
      <formula1>許可コード</formula1>
    </dataValidation>
    <dataValidation type="date" imeMode="halfAlpha" allowBlank="1" showInputMessage="1" showErrorMessage="1" error="有効な日付を入力してください" sqref="I212:M212" xr:uid="{D857108D-2AC5-4E9C-89F6-0F2ACCDC2272}">
      <formula1>92</formula1>
      <formula2>73415</formula2>
    </dataValidation>
    <dataValidation type="list" imeMode="halfAlpha" allowBlank="1" showInputMessage="1" showErrorMessage="1" error="リストから選択してください" sqref="L218:M218" xr:uid="{29835B3B-4FF5-408B-B0F7-48A0E4D2F106}">
      <formula1>"○,　"</formula1>
    </dataValidation>
    <dataValidation type="list" imeMode="halfAlpha" allowBlank="1" showInputMessage="1" showErrorMessage="1" error="リストから選択してください" sqref="N218:O218" xr:uid="{2EAFAAFC-8739-4830-B06E-3FFDFCEBC426}">
      <formula1>"一般,特定,　"</formula1>
    </dataValidation>
    <dataValidation type="whole" imeMode="halfAlpha" allowBlank="1" showInputMessage="1" showErrorMessage="1" error="有効な数字を入力してください" sqref="P218" xr:uid="{0EFB4F3F-C079-475D-A5AF-C563A881261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8:R218" xr:uid="{B97948F3-F0AE-4117-9A3F-9F1D9D4B1057}">
      <formula1>-9999999999</formula1>
      <formula2>9999999999</formula2>
    </dataValidation>
    <dataValidation type="list" imeMode="halfAlpha" allowBlank="1" showInputMessage="1" showErrorMessage="1" error="リストから選択してください" sqref="S218" xr:uid="{0A071714-1D36-443C-86EB-46831E9EF3CB}">
      <formula1>"一般,特定,　"</formula1>
    </dataValidation>
    <dataValidation type="whole" imeMode="halfAlpha" allowBlank="1" showInputMessage="1" showErrorMessage="1" error="有効な数字を入力してください" sqref="T218" xr:uid="{82E08BC3-B737-4ED1-A20E-44761EC99F67}">
      <formula1>0</formula1>
      <formula2>9999999999</formula2>
    </dataValidation>
    <dataValidation type="whole" imeMode="halfAlpha" allowBlank="1" showInputMessage="1" showErrorMessage="1" error="有効な数字を入力してください" sqref="U218" xr:uid="{7EA437AF-A349-4394-B6D5-F3DF1604E2A9}">
      <formula1>0</formula1>
      <formula2>9999999999</formula2>
    </dataValidation>
    <dataValidation type="whole" imeMode="halfAlpha" allowBlank="1" showInputMessage="1" showErrorMessage="1" error="有効な数字を入力してください" sqref="V218" xr:uid="{DD1E2E9B-E08C-4B24-8445-C7325B834D65}">
      <formula1>0</formula1>
      <formula2>9999999999</formula2>
    </dataValidation>
    <dataValidation type="whole" imeMode="halfAlpha" allowBlank="1" showInputMessage="1" showErrorMessage="1" error="有効な数字を入力してください" sqref="W218" xr:uid="{3287978D-0DE7-4E67-84C8-216CA0AC4F7C}">
      <formula1>0</formula1>
      <formula2>9999999999</formula2>
    </dataValidation>
    <dataValidation type="whole" imeMode="halfAlpha" allowBlank="1" showInputMessage="1" showErrorMessage="1" error="有効な数字を入力してください" sqref="X218" xr:uid="{7AA001F7-318E-44C4-B951-15B18CD79CEB}">
      <formula1>0</formula1>
      <formula2>9999999999</formula2>
    </dataValidation>
    <dataValidation type="whole" imeMode="halfAlpha" allowBlank="1" showInputMessage="1" showErrorMessage="1" error="有効な数字を入力してください" sqref="Y218" xr:uid="{37DDAA88-3D83-4B50-B10E-8686984AC283}">
      <formula1>0</formula1>
      <formula2>9999999999</formula2>
    </dataValidation>
    <dataValidation type="list" imeMode="halfAlpha" allowBlank="1" showInputMessage="1" showErrorMessage="1" error="リストから選択してください" sqref="L219:M219" xr:uid="{0FB33F3B-9B1B-42D0-935D-4701ED579E58}">
      <formula1>"○,　"</formula1>
    </dataValidation>
    <dataValidation type="list" imeMode="halfAlpha" allowBlank="1" showInputMessage="1" showErrorMessage="1" error="リストから選択してください" sqref="N219:O219" xr:uid="{BB873078-334E-4EBE-B782-7194F8D49B04}">
      <formula1>"一般,特定,　"</formula1>
    </dataValidation>
    <dataValidation type="whole" imeMode="halfAlpha" allowBlank="1" showInputMessage="1" showErrorMessage="1" error="有効な数字を入力してください" sqref="P219" xr:uid="{C864C602-76CF-48A3-8C16-DA55DB5195A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9:R219" xr:uid="{33EE64E0-400F-4C40-8B3E-3C168F9D904D}">
      <formula1>-9999999999</formula1>
      <formula2>9999999999</formula2>
    </dataValidation>
    <dataValidation type="list" imeMode="halfAlpha" allowBlank="1" showInputMessage="1" showErrorMessage="1" error="リストから選択してください" sqref="S219" xr:uid="{D99BAB51-B5F2-4DB9-8762-69A6E1A4C28C}">
      <formula1>"一般,特定,　"</formula1>
    </dataValidation>
    <dataValidation type="whole" imeMode="halfAlpha" allowBlank="1" showInputMessage="1" showErrorMessage="1" error="有効な数字を入力してください" sqref="T219" xr:uid="{A3273A7C-1130-4C98-8CBC-EC92EC98E9CF}">
      <formula1>0</formula1>
      <formula2>9999999999</formula2>
    </dataValidation>
    <dataValidation type="whole" imeMode="halfAlpha" allowBlank="1" showInputMessage="1" showErrorMessage="1" error="有効な数字を入力してください" sqref="U219" xr:uid="{C909F609-54F1-4755-B41D-842905E9CA77}">
      <formula1>0</formula1>
      <formula2>9999999999</formula2>
    </dataValidation>
    <dataValidation type="whole" imeMode="halfAlpha" allowBlank="1" showInputMessage="1" showErrorMessage="1" error="有効な数字を入力してください" sqref="V219" xr:uid="{39CCDE39-B738-4067-A957-D3DFF0C54C01}">
      <formula1>0</formula1>
      <formula2>9999999999</formula2>
    </dataValidation>
    <dataValidation type="whole" imeMode="halfAlpha" allowBlank="1" showInputMessage="1" showErrorMessage="1" error="有効な数字を入力してください" sqref="W219" xr:uid="{E30C0738-718C-4D77-B717-AC8D0DB53551}">
      <formula1>0</formula1>
      <formula2>9999999999</formula2>
    </dataValidation>
    <dataValidation type="whole" imeMode="halfAlpha" allowBlank="1" showInputMessage="1" showErrorMessage="1" error="有効な数字を入力してください" sqref="X219" xr:uid="{A7E06C5B-7F10-453D-A0AE-24C3C2C5B321}">
      <formula1>0</formula1>
      <formula2>9999999999</formula2>
    </dataValidation>
    <dataValidation type="whole" imeMode="halfAlpha" allowBlank="1" showInputMessage="1" showErrorMessage="1" error="有効な数字を入力してください" sqref="Y219" xr:uid="{59272682-C0B4-4CFA-AD3D-AD9C8E7F2376}">
      <formula1>0</formula1>
      <formula2>9999999999</formula2>
    </dataValidation>
    <dataValidation type="list" imeMode="halfAlpha" allowBlank="1" showInputMessage="1" showErrorMessage="1" error="リストから選択してください" sqref="L220:M220" xr:uid="{5270B55E-EC0D-4E21-B4E5-20393AF9DB32}">
      <formula1>"○,　"</formula1>
    </dataValidation>
    <dataValidation type="list" imeMode="halfAlpha" allowBlank="1" showInputMessage="1" showErrorMessage="1" error="リストから選択してください" sqref="N220:O220" xr:uid="{847C3FEE-C1AF-4039-ADEE-C707F6A44351}">
      <formula1>"一般,特定,　"</formula1>
    </dataValidation>
    <dataValidation type="whole" imeMode="halfAlpha" allowBlank="1" showInputMessage="1" showErrorMessage="1" error="有効な数字を入力してください" sqref="P220" xr:uid="{A03CFB2D-DA57-4468-99B5-C7EE1CC8340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0:R220" xr:uid="{0BA583BB-28F0-444B-84D1-19F3FDB1C424}">
      <formula1>-9999999999</formula1>
      <formula2>9999999999</formula2>
    </dataValidation>
    <dataValidation type="list" imeMode="halfAlpha" allowBlank="1" showInputMessage="1" showErrorMessage="1" error="リストから選択してください" sqref="S220" xr:uid="{99A5B2E1-82DA-41D8-AC50-5ED94FA503BC}">
      <formula1>"一般,特定,　"</formula1>
    </dataValidation>
    <dataValidation type="whole" imeMode="halfAlpha" allowBlank="1" showInputMessage="1" showErrorMessage="1" error="有効な数字を入力してください" sqref="T220" xr:uid="{BB559218-76BE-4F2A-ACC8-29E723CF8E60}">
      <formula1>0</formula1>
      <formula2>9999999999</formula2>
    </dataValidation>
    <dataValidation type="whole" imeMode="halfAlpha" allowBlank="1" showInputMessage="1" showErrorMessage="1" error="有効な数字を入力してください" sqref="U220" xr:uid="{4949E815-1B0B-400B-8DC8-9C5BA638300A}">
      <formula1>0</formula1>
      <formula2>9999999999</formula2>
    </dataValidation>
    <dataValidation type="whole" imeMode="halfAlpha" allowBlank="1" showInputMessage="1" showErrorMessage="1" error="有効な数字を入力してください" sqref="V220" xr:uid="{1954C590-9D96-4E6D-9D89-A2A6D6C5AEAF}">
      <formula1>0</formula1>
      <formula2>9999999999</formula2>
    </dataValidation>
    <dataValidation type="whole" imeMode="halfAlpha" allowBlank="1" showInputMessage="1" showErrorMessage="1" error="有効な数字を入力してください" sqref="W220" xr:uid="{6601A176-C78C-4DF7-B8D8-DDD8F1A11C34}">
      <formula1>0</formula1>
      <formula2>9999999999</formula2>
    </dataValidation>
    <dataValidation type="whole" imeMode="halfAlpha" allowBlank="1" showInputMessage="1" showErrorMessage="1" error="有効な数字を入力してください" sqref="X220" xr:uid="{8FC1EE61-C55B-49E0-A895-0DAD93EFEBAB}">
      <formula1>0</formula1>
      <formula2>9999999999</formula2>
    </dataValidation>
    <dataValidation type="whole" imeMode="halfAlpha" allowBlank="1" showInputMessage="1" showErrorMessage="1" error="有効な数字を入力してください" sqref="Y220" xr:uid="{795B9944-54AE-49ED-8142-348F22349CF8}">
      <formula1>0</formula1>
      <formula2>9999999999</formula2>
    </dataValidation>
    <dataValidation type="list" imeMode="halfAlpha" allowBlank="1" showInputMessage="1" showErrorMessage="1" error="リストから選択してください" sqref="L221:M221" xr:uid="{672DE807-3533-44EE-B1F1-8D06BDC9260C}">
      <formula1>"○,　"</formula1>
    </dataValidation>
    <dataValidation type="list" imeMode="halfAlpha" allowBlank="1" showInputMessage="1" showErrorMessage="1" error="リストから選択してください" sqref="N221:O221" xr:uid="{51D06288-3A1D-4AAA-A1DA-A52A244CD5F0}">
      <formula1>"一般,特定,　"</formula1>
    </dataValidation>
    <dataValidation type="whole" imeMode="halfAlpha" allowBlank="1" showInputMessage="1" showErrorMessage="1" error="有効な数字を入力してください" sqref="P221" xr:uid="{0CFBB629-5A13-4C7D-97F9-A81732030E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1:R221" xr:uid="{97B24B9A-0429-4103-A4C5-3D8A87C767D4}">
      <formula1>-9999999999</formula1>
      <formula2>9999999999</formula2>
    </dataValidation>
    <dataValidation type="list" imeMode="halfAlpha" allowBlank="1" showInputMessage="1" showErrorMessage="1" error="リストから選択してください" sqref="S221" xr:uid="{E3CAB4CF-CF8B-42E8-B398-C28AB1C354F6}">
      <formula1>"一般,特定,　"</formula1>
    </dataValidation>
    <dataValidation type="whole" imeMode="halfAlpha" allowBlank="1" showInputMessage="1" showErrorMessage="1" error="有効な数字を入力してください" sqref="T221" xr:uid="{1D35FB1A-FCF1-4CF9-BF57-63DD0BE96397}">
      <formula1>0</formula1>
      <formula2>9999999999</formula2>
    </dataValidation>
    <dataValidation type="whole" imeMode="halfAlpha" allowBlank="1" showInputMessage="1" showErrorMessage="1" error="有効な数字を入力してください" sqref="U221" xr:uid="{29ED5D06-33E1-4722-85AC-8D8E47152DDD}">
      <formula1>0</formula1>
      <formula2>9999999999</formula2>
    </dataValidation>
    <dataValidation type="whole" imeMode="halfAlpha" allowBlank="1" showInputMessage="1" showErrorMessage="1" error="有効な数字を入力してください" sqref="V221" xr:uid="{F89B0CA3-7B2F-4701-821A-0C04E90321F9}">
      <formula1>0</formula1>
      <formula2>9999999999</formula2>
    </dataValidation>
    <dataValidation type="whole" imeMode="halfAlpha" allowBlank="1" showInputMessage="1" showErrorMessage="1" error="有効な数字を入力してください" sqref="W221" xr:uid="{DC7BCB25-3D17-4D11-ACFA-395A78EB60B6}">
      <formula1>0</formula1>
      <formula2>9999999999</formula2>
    </dataValidation>
    <dataValidation type="whole" imeMode="halfAlpha" allowBlank="1" showInputMessage="1" showErrorMessage="1" error="有効な数字を入力してください" sqref="X221" xr:uid="{5F5D1257-C41C-4E8D-9097-D0F79FE8FD0F}">
      <formula1>0</formula1>
      <formula2>9999999999</formula2>
    </dataValidation>
    <dataValidation type="whole" imeMode="halfAlpha" allowBlank="1" showInputMessage="1" showErrorMessage="1" error="有効な数字を入力してください" sqref="Y221" xr:uid="{CF26B9E1-94CB-45D6-9955-DFD25ED7FDDB}">
      <formula1>0</formula1>
      <formula2>9999999999</formula2>
    </dataValidation>
    <dataValidation type="list" imeMode="halfAlpha" allowBlank="1" showInputMessage="1" showErrorMessage="1" error="リストから選択してください" sqref="L222:M222" xr:uid="{4FF0B66D-5CB6-4761-A6E0-B880B0C76C77}">
      <formula1>"○,　"</formula1>
    </dataValidation>
    <dataValidation type="list" imeMode="halfAlpha" allowBlank="1" showInputMessage="1" showErrorMessage="1" error="リストから選択してください" sqref="N222:O222" xr:uid="{2520B2F7-DD6F-461B-AD5C-BB537C6622F2}">
      <formula1>"一般,特定,　"</formula1>
    </dataValidation>
    <dataValidation type="whole" imeMode="halfAlpha" allowBlank="1" showInputMessage="1" showErrorMessage="1" error="有効な数字を入力してください" sqref="P222" xr:uid="{810A3F56-A90B-45FD-B84B-1F3638BCC0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2:R222" xr:uid="{C1329776-9E76-48A6-A592-1AA1465FE91B}">
      <formula1>-9999999999</formula1>
      <formula2>9999999999</formula2>
    </dataValidation>
    <dataValidation type="list" imeMode="halfAlpha" allowBlank="1" showInputMessage="1" showErrorMessage="1" error="リストから選択してください" sqref="S222" xr:uid="{9EF6DDEF-E30E-4A90-AD0D-56311C7BDD09}">
      <formula1>"一般,特定,　"</formula1>
    </dataValidation>
    <dataValidation type="whole" imeMode="halfAlpha" allowBlank="1" showInputMessage="1" showErrorMessage="1" error="有効な数字を入力してください" sqref="T222" xr:uid="{61555BB0-BCFE-4C56-9CB0-FB685C0D68A1}">
      <formula1>0</formula1>
      <formula2>9999999999</formula2>
    </dataValidation>
    <dataValidation type="whole" imeMode="halfAlpha" allowBlank="1" showInputMessage="1" showErrorMessage="1" error="有効な数字を入力してください" sqref="U222" xr:uid="{76841331-86D2-46EA-AF13-5A88B634FEC4}">
      <formula1>0</formula1>
      <formula2>9999999999</formula2>
    </dataValidation>
    <dataValidation type="whole" imeMode="halfAlpha" allowBlank="1" showInputMessage="1" showErrorMessage="1" error="有効な数字を入力してください" sqref="V222" xr:uid="{B5300088-52C7-4E67-B678-4D4E1183A8BD}">
      <formula1>0</formula1>
      <formula2>9999999999</formula2>
    </dataValidation>
    <dataValidation type="whole" imeMode="halfAlpha" allowBlank="1" showInputMessage="1" showErrorMessage="1" error="有効な数字を入力してください" sqref="W222" xr:uid="{30763B22-7CE4-4872-9AE9-B0F0C011AB84}">
      <formula1>0</formula1>
      <formula2>9999999999</formula2>
    </dataValidation>
    <dataValidation type="whole" imeMode="halfAlpha" allowBlank="1" showInputMessage="1" showErrorMessage="1" error="有効な数字を入力してください" sqref="X222" xr:uid="{825C1D6F-344E-4CFB-BEE2-955F39C50CD9}">
      <formula1>0</formula1>
      <formula2>9999999999</formula2>
    </dataValidation>
    <dataValidation type="whole" imeMode="halfAlpha" allowBlank="1" showInputMessage="1" showErrorMessage="1" error="有効な数字を入力してください" sqref="Y222" xr:uid="{959A2BD9-90C9-46CA-92D2-A249A4BFACE7}">
      <formula1>0</formula1>
      <formula2>9999999999</formula2>
    </dataValidation>
    <dataValidation type="list" imeMode="halfAlpha" allowBlank="1" showInputMessage="1" showErrorMessage="1" error="リストから選択してください" sqref="L223:M223" xr:uid="{00CE3A42-C8CA-4FBC-A6FB-25CD79B040E0}">
      <formula1>"○,　"</formula1>
    </dataValidation>
    <dataValidation type="list" imeMode="halfAlpha" allowBlank="1" showInputMessage="1" showErrorMessage="1" error="リストから選択してください" sqref="N223:O223" xr:uid="{6AF6E742-3C92-4FD2-84EB-46A4D55D20E1}">
      <formula1>"一般,特定,　"</formula1>
    </dataValidation>
    <dataValidation type="whole" imeMode="halfAlpha" allowBlank="1" showInputMessage="1" showErrorMessage="1" error="有効な数字を入力してください" sqref="P223" xr:uid="{677C7093-ACC8-4802-8D29-A10109B3580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3:R223" xr:uid="{56165587-F776-45D5-96BD-1293B98F36F4}">
      <formula1>-9999999999</formula1>
      <formula2>9999999999</formula2>
    </dataValidation>
    <dataValidation type="list" imeMode="halfAlpha" allowBlank="1" showInputMessage="1" showErrorMessage="1" error="リストから選択してください" sqref="S223" xr:uid="{845FF09E-57FE-4145-AE0A-813410C407AD}">
      <formula1>"一般,特定,　"</formula1>
    </dataValidation>
    <dataValidation type="whole" imeMode="halfAlpha" allowBlank="1" showInputMessage="1" showErrorMessage="1" error="有効な数字を入力してください" sqref="T223" xr:uid="{121956BD-431A-437F-B30C-CE8D444A65B8}">
      <formula1>0</formula1>
      <formula2>9999999999</formula2>
    </dataValidation>
    <dataValidation type="whole" imeMode="halfAlpha" allowBlank="1" showInputMessage="1" showErrorMessage="1" error="有効な数字を入力してください" sqref="U223" xr:uid="{EE9BB4C5-DFCD-4695-B620-9F21583A8DC0}">
      <formula1>0</formula1>
      <formula2>9999999999</formula2>
    </dataValidation>
    <dataValidation type="whole" imeMode="halfAlpha" allowBlank="1" showInputMessage="1" showErrorMessage="1" error="有効な数字を入力してください" sqref="V223" xr:uid="{C73864FB-B3F9-49CF-902B-169D6F6FF858}">
      <formula1>0</formula1>
      <formula2>9999999999</formula2>
    </dataValidation>
    <dataValidation type="whole" imeMode="halfAlpha" allowBlank="1" showInputMessage="1" showErrorMessage="1" error="有効な数字を入力してください" sqref="W223" xr:uid="{0583652F-EBE8-4F31-A64F-B3C416418922}">
      <formula1>0</formula1>
      <formula2>9999999999</formula2>
    </dataValidation>
    <dataValidation type="whole" imeMode="halfAlpha" allowBlank="1" showInputMessage="1" showErrorMessage="1" error="有効な数字を入力してください" sqref="X223" xr:uid="{4D35C6AB-97E9-4FF0-9232-6B1E528FEC08}">
      <formula1>0</formula1>
      <formula2>9999999999</formula2>
    </dataValidation>
    <dataValidation type="whole" imeMode="halfAlpha" allowBlank="1" showInputMessage="1" showErrorMessage="1" error="有効な数字を入力してください" sqref="Y223" xr:uid="{4F7200E7-79AA-4B91-955F-DD63AFC0DC40}">
      <formula1>0</formula1>
      <formula2>9999999999</formula2>
    </dataValidation>
    <dataValidation type="list" imeMode="halfAlpha" allowBlank="1" showInputMessage="1" showErrorMessage="1" error="リストから選択してください" sqref="L224:M224" xr:uid="{5682EF4E-1914-4901-ADAC-B0D87C318E7D}">
      <formula1>"○,　"</formula1>
    </dataValidation>
    <dataValidation type="list" imeMode="halfAlpha" allowBlank="1" showInputMessage="1" showErrorMessage="1" error="リストから選択してください" sqref="N224:O224" xr:uid="{42FCE8DE-BC02-41EA-A7F5-0AE8A2E6E234}">
      <formula1>"一般,特定,　"</formula1>
    </dataValidation>
    <dataValidation type="whole" imeMode="halfAlpha" allowBlank="1" showInputMessage="1" showErrorMessage="1" error="有効な数字を入力してください" sqref="P224" xr:uid="{A97AD286-6C74-4C88-B192-0C7F2DEC3D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4:R224" xr:uid="{60D03BAF-E92E-4447-BAB6-6C2D23B0D5BB}">
      <formula1>-9999999999</formula1>
      <formula2>9999999999</formula2>
    </dataValidation>
    <dataValidation type="list" imeMode="halfAlpha" allowBlank="1" showInputMessage="1" showErrorMessage="1" error="リストから選択してください" sqref="S224" xr:uid="{3F42085E-7B55-4069-97C3-1C1D1FD788E9}">
      <formula1>"一般,特定,　"</formula1>
    </dataValidation>
    <dataValidation type="whole" imeMode="halfAlpha" allowBlank="1" showInputMessage="1" showErrorMessage="1" error="有効な数字を入力してください" sqref="T224" xr:uid="{F4199612-90A3-42B8-8BD9-77FA60FBEB8E}">
      <formula1>0</formula1>
      <formula2>9999999999</formula2>
    </dataValidation>
    <dataValidation type="whole" imeMode="halfAlpha" allowBlank="1" showInputMessage="1" showErrorMessage="1" error="有効な数字を入力してください" sqref="U224" xr:uid="{3293F113-263A-4FA3-8201-5B289604726E}">
      <formula1>0</formula1>
      <formula2>9999999999</formula2>
    </dataValidation>
    <dataValidation type="whole" imeMode="halfAlpha" allowBlank="1" showInputMessage="1" showErrorMessage="1" error="有効な数字を入力してください" sqref="V224" xr:uid="{65A936F8-D35E-4EFB-BA22-62C42C6AFECC}">
      <formula1>0</formula1>
      <formula2>9999999999</formula2>
    </dataValidation>
    <dataValidation type="whole" imeMode="halfAlpha" allowBlank="1" showInputMessage="1" showErrorMessage="1" error="有効な数字を入力してください" sqref="W224" xr:uid="{3725FE34-5C25-4797-97E8-D336132C7F59}">
      <formula1>0</formula1>
      <formula2>9999999999</formula2>
    </dataValidation>
    <dataValidation type="whole" imeMode="halfAlpha" allowBlank="1" showInputMessage="1" showErrorMessage="1" error="有効な数字を入力してください" sqref="X224" xr:uid="{DA21DF6E-BE88-42F0-BF87-F7F08EBCFAD7}">
      <formula1>0</formula1>
      <formula2>9999999999</formula2>
    </dataValidation>
    <dataValidation type="whole" imeMode="halfAlpha" allowBlank="1" showInputMessage="1" showErrorMessage="1" error="有効な数字を入力してください" sqref="Y224" xr:uid="{654F1320-E945-4ABF-A1C1-3919A68953F0}">
      <formula1>0</formula1>
      <formula2>9999999999</formula2>
    </dataValidation>
    <dataValidation type="list" imeMode="halfAlpha" allowBlank="1" showInputMessage="1" showErrorMessage="1" error="リストから選択してください" sqref="L225:M225" xr:uid="{C23810A4-6CEE-48E3-84DD-9ECE3C37AE20}">
      <formula1>"○,　"</formula1>
    </dataValidation>
    <dataValidation type="list" imeMode="halfAlpha" allowBlank="1" showInputMessage="1" showErrorMessage="1" error="リストから選択してください" sqref="N225:O225" xr:uid="{446C68A5-151A-468D-8A8D-A2849891E027}">
      <formula1>"一般,特定,　"</formula1>
    </dataValidation>
    <dataValidation type="whole" imeMode="halfAlpha" allowBlank="1" showInputMessage="1" showErrorMessage="1" error="有効な数字を入力してください" sqref="P225" xr:uid="{744023EB-2E83-4435-AB6C-D01EB79B62E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5:R225" xr:uid="{576C9045-70BF-40BE-BF6A-B5BE5B1FEB77}">
      <formula1>-9999999999</formula1>
      <formula2>9999999999</formula2>
    </dataValidation>
    <dataValidation type="list" imeMode="halfAlpha" allowBlank="1" showInputMessage="1" showErrorMessage="1" error="リストから選択してください" sqref="S225" xr:uid="{79A1597D-BB3B-42DD-9529-908AD0792DE4}">
      <formula1>"一般,特定,　"</formula1>
    </dataValidation>
    <dataValidation type="whole" imeMode="halfAlpha" allowBlank="1" showInputMessage="1" showErrorMessage="1" error="有効な数字を入力してください" sqref="T225" xr:uid="{A2D77062-87DD-4FCE-835F-AE7FC825FC94}">
      <formula1>0</formula1>
      <formula2>9999999999</formula2>
    </dataValidation>
    <dataValidation type="whole" imeMode="halfAlpha" allowBlank="1" showInputMessage="1" showErrorMessage="1" error="有効な数字を入力してください" sqref="U225" xr:uid="{424D0154-2778-463B-8F7E-05ED7CED196A}">
      <formula1>0</formula1>
      <formula2>9999999999</formula2>
    </dataValidation>
    <dataValidation type="whole" imeMode="halfAlpha" allowBlank="1" showInputMessage="1" showErrorMessage="1" error="有効な数字を入力してください" sqref="V225" xr:uid="{E6B7C51A-456C-487D-91EA-6F65A5A26D60}">
      <formula1>0</formula1>
      <formula2>9999999999</formula2>
    </dataValidation>
    <dataValidation type="whole" imeMode="halfAlpha" allowBlank="1" showInputMessage="1" showErrorMessage="1" error="有効な数字を入力してください" sqref="W225" xr:uid="{91F66763-4ECB-4194-A66E-E79DD122040D}">
      <formula1>0</formula1>
      <formula2>9999999999</formula2>
    </dataValidation>
    <dataValidation type="whole" imeMode="halfAlpha" allowBlank="1" showInputMessage="1" showErrorMessage="1" error="有効な数字を入力してください" sqref="X225" xr:uid="{B9DF94D7-7BD5-485D-8611-6CBE1A6909BA}">
      <formula1>0</formula1>
      <formula2>9999999999</formula2>
    </dataValidation>
    <dataValidation type="whole" imeMode="halfAlpha" allowBlank="1" showInputMessage="1" showErrorMessage="1" error="有効な数字を入力してください" sqref="Y225" xr:uid="{AFA8FBC7-06CB-4F2E-AE1A-3D6EA9455AB2}">
      <formula1>0</formula1>
      <formula2>9999999999</formula2>
    </dataValidation>
    <dataValidation type="list" imeMode="halfAlpha" allowBlank="1" showInputMessage="1" showErrorMessage="1" error="リストから選択してください" sqref="L226:M226" xr:uid="{30983AD7-AC09-4CE5-88E8-6546C3509646}">
      <formula1>"○,　"</formula1>
    </dataValidation>
    <dataValidation type="list" imeMode="halfAlpha" allowBlank="1" showInputMessage="1" showErrorMessage="1" error="リストから選択してください" sqref="N226:O226" xr:uid="{EBB3FB39-871D-424D-98EF-64D41F2E9A86}">
      <formula1>"一般,特定,　"</formula1>
    </dataValidation>
    <dataValidation type="whole" imeMode="halfAlpha" allowBlank="1" showInputMessage="1" showErrorMessage="1" error="有効な数字を入力してください" sqref="P226" xr:uid="{065BE57A-7E7B-42B8-9E9F-A92D971C19A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6:R226" xr:uid="{B2940FE2-0E4A-4195-91EF-1CE5D8ED6883}">
      <formula1>-9999999999</formula1>
      <formula2>9999999999</formula2>
    </dataValidation>
    <dataValidation type="list" imeMode="halfAlpha" allowBlank="1" showInputMessage="1" showErrorMessage="1" error="リストから選択してください" sqref="S226" xr:uid="{744FA856-A8B8-4EC1-9BB7-B842B68C0529}">
      <formula1>"一般,特定,　"</formula1>
    </dataValidation>
    <dataValidation type="whole" imeMode="halfAlpha" allowBlank="1" showInputMessage="1" showErrorMessage="1" error="有効な数字を入力してください" sqref="T226" xr:uid="{6B5C9FBF-D88B-41DC-968F-DBFA93263C27}">
      <formula1>0</formula1>
      <formula2>9999999999</formula2>
    </dataValidation>
    <dataValidation type="whole" imeMode="halfAlpha" allowBlank="1" showInputMessage="1" showErrorMessage="1" error="有効な数字を入力してください" sqref="U226" xr:uid="{CC8A267E-4E68-4011-8ECC-22893BE119D5}">
      <formula1>0</formula1>
      <formula2>9999999999</formula2>
    </dataValidation>
    <dataValidation type="whole" imeMode="halfAlpha" allowBlank="1" showInputMessage="1" showErrorMessage="1" error="有効な数字を入力してください" sqref="V226" xr:uid="{997DD38F-0E1A-4699-97E0-45C77BBF6D80}">
      <formula1>0</formula1>
      <formula2>9999999999</formula2>
    </dataValidation>
    <dataValidation type="whole" imeMode="halfAlpha" allowBlank="1" showInputMessage="1" showErrorMessage="1" error="有効な数字を入力してください" sqref="W226" xr:uid="{D1EC66F1-FC5F-4993-A15F-B572E4F75F0E}">
      <formula1>0</formula1>
      <formula2>9999999999</formula2>
    </dataValidation>
    <dataValidation type="whole" imeMode="halfAlpha" allowBlank="1" showInputMessage="1" showErrorMessage="1" error="有効な数字を入力してください" sqref="X226" xr:uid="{3BE873CA-94FA-43FE-B101-86F72C9DFC97}">
      <formula1>0</formula1>
      <formula2>9999999999</formula2>
    </dataValidation>
    <dataValidation type="whole" imeMode="halfAlpha" allowBlank="1" showInputMessage="1" showErrorMessage="1" error="有効な数字を入力してください" sqref="Y226" xr:uid="{57A49F73-BC81-45E8-AB4E-9D786A53C97C}">
      <formula1>0</formula1>
      <formula2>9999999999</formula2>
    </dataValidation>
    <dataValidation type="list" imeMode="halfAlpha" allowBlank="1" showInputMessage="1" showErrorMessage="1" error="リストから選択してください" sqref="L227:M227" xr:uid="{B4C6865A-0C2C-4725-B6CD-94B0AFAC9098}">
      <formula1>"○,　"</formula1>
    </dataValidation>
    <dataValidation type="list" imeMode="halfAlpha" allowBlank="1" showInputMessage="1" showErrorMessage="1" error="リストから選択してください" sqref="N227:O227" xr:uid="{8B0F921C-753A-4217-8A38-CC0403238BC2}">
      <formula1>"一般,特定,　"</formula1>
    </dataValidation>
    <dataValidation type="whole" imeMode="halfAlpha" allowBlank="1" showInputMessage="1" showErrorMessage="1" error="有効な数字を入力してください" sqref="P227" xr:uid="{406E55A4-6D17-4563-9D73-86CC70F2DE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7:R227" xr:uid="{CE08AFBA-2D5B-48AD-B610-1C5837DA0809}">
      <formula1>-9999999999</formula1>
      <formula2>9999999999</formula2>
    </dataValidation>
    <dataValidation type="list" imeMode="halfAlpha" allowBlank="1" showInputMessage="1" showErrorMessage="1" error="リストから選択してください" sqref="S227" xr:uid="{9EC4593A-9B34-4D60-8528-005466425FFA}">
      <formula1>"一般,特定,　"</formula1>
    </dataValidation>
    <dataValidation type="whole" imeMode="halfAlpha" allowBlank="1" showInputMessage="1" showErrorMessage="1" error="有効な数字を入力してください" sqref="T227" xr:uid="{1257542B-0223-4B09-81BD-9B9B23A326E3}">
      <formula1>0</formula1>
      <formula2>9999999999</formula2>
    </dataValidation>
    <dataValidation type="whole" imeMode="halfAlpha" allowBlank="1" showInputMessage="1" showErrorMessage="1" error="有効な数字を入力してください" sqref="U227" xr:uid="{6C6E1416-42B9-4D5D-9827-5C150ACE3A91}">
      <formula1>0</formula1>
      <formula2>9999999999</formula2>
    </dataValidation>
    <dataValidation type="whole" imeMode="halfAlpha" allowBlank="1" showInputMessage="1" showErrorMessage="1" error="有効な数字を入力してください" sqref="V227" xr:uid="{5B958EFF-0553-49B2-A334-317EF369C3E7}">
      <formula1>0</formula1>
      <formula2>9999999999</formula2>
    </dataValidation>
    <dataValidation type="whole" imeMode="halfAlpha" allowBlank="1" showInputMessage="1" showErrorMessage="1" error="有効な数字を入力してください" sqref="W227" xr:uid="{598E10E2-CE04-4FDF-9498-42C71FD95F6C}">
      <formula1>0</formula1>
      <formula2>9999999999</formula2>
    </dataValidation>
    <dataValidation type="whole" imeMode="halfAlpha" allowBlank="1" showInputMessage="1" showErrorMessage="1" error="有効な数字を入力してください" sqref="X227" xr:uid="{FC86CBAC-7B6B-4A53-B439-5AD0E7E92915}">
      <formula1>0</formula1>
      <formula2>9999999999</formula2>
    </dataValidation>
    <dataValidation type="whole" imeMode="halfAlpha" allowBlank="1" showInputMessage="1" showErrorMessage="1" error="有効な数字を入力してください" sqref="Y227" xr:uid="{DE12E41A-2B3A-40B2-9218-07A41F6DB2A6}">
      <formula1>0</formula1>
      <formula2>9999999999</formula2>
    </dataValidation>
    <dataValidation type="list" imeMode="halfAlpha" allowBlank="1" showInputMessage="1" showErrorMessage="1" error="リストから選択してください" sqref="L228:M228" xr:uid="{B868CD8E-C85C-4897-B781-E20D29FB6032}">
      <formula1>"○,　"</formula1>
    </dataValidation>
    <dataValidation type="list" imeMode="halfAlpha" allowBlank="1" showInputMessage="1" showErrorMessage="1" error="リストから選択してください" sqref="N228:O228" xr:uid="{D1E398EC-0761-4561-847F-EE42532DEBB4}">
      <formula1>"一般,特定,　"</formula1>
    </dataValidation>
    <dataValidation type="whole" imeMode="halfAlpha" allowBlank="1" showInputMessage="1" showErrorMessage="1" error="有効な数字を入力してください" sqref="P228" xr:uid="{26D9A9D3-6CEF-4E74-AA69-E3FEA506E70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8:R228" xr:uid="{1C9CC938-EC0B-491C-88D7-F81840BBFA92}">
      <formula1>-9999999999</formula1>
      <formula2>9999999999</formula2>
    </dataValidation>
    <dataValidation type="list" imeMode="halfAlpha" allowBlank="1" showInputMessage="1" showErrorMessage="1" error="リストから選択してください" sqref="S228" xr:uid="{EAFAB313-AF31-4D47-999F-6F83FAB693CE}">
      <formula1>"一般,特定,　"</formula1>
    </dataValidation>
    <dataValidation type="whole" imeMode="halfAlpha" allowBlank="1" showInputMessage="1" showErrorMessage="1" error="有効な数字を入力してください" sqref="T228" xr:uid="{AC240344-1021-4A02-B89D-23C9FD20A00E}">
      <formula1>0</formula1>
      <formula2>9999999999</formula2>
    </dataValidation>
    <dataValidation type="whole" imeMode="halfAlpha" allowBlank="1" showInputMessage="1" showErrorMessage="1" error="有効な数字を入力してください" sqref="U228" xr:uid="{36A9B079-D3D9-4C56-AB84-C1C72666BE7D}">
      <formula1>0</formula1>
      <formula2>9999999999</formula2>
    </dataValidation>
    <dataValidation type="whole" imeMode="halfAlpha" allowBlank="1" showInputMessage="1" showErrorMessage="1" error="有効な数字を入力してください" sqref="V228" xr:uid="{F3587A19-913E-479A-9650-AF00294970D6}">
      <formula1>0</formula1>
      <formula2>9999999999</formula2>
    </dataValidation>
    <dataValidation type="whole" imeMode="halfAlpha" allowBlank="1" showInputMessage="1" showErrorMessage="1" error="有効な数字を入力してください" sqref="W228" xr:uid="{1A868461-5796-4BA2-9C9B-FFDB82415239}">
      <formula1>0</formula1>
      <formula2>9999999999</formula2>
    </dataValidation>
    <dataValidation type="whole" imeMode="halfAlpha" allowBlank="1" showInputMessage="1" showErrorMessage="1" error="有効な数字を入力してください" sqref="X228" xr:uid="{A12602A5-5834-467F-A64D-F5C5898BE5FB}">
      <formula1>0</formula1>
      <formula2>9999999999</formula2>
    </dataValidation>
    <dataValidation type="whole" imeMode="halfAlpha" allowBlank="1" showInputMessage="1" showErrorMessage="1" error="有効な数字を入力してください" sqref="Y228" xr:uid="{465694F7-9298-4CEB-AE9F-AF33C393993A}">
      <formula1>0</formula1>
      <formula2>9999999999</formula2>
    </dataValidation>
    <dataValidation type="list" imeMode="halfAlpha" allowBlank="1" showInputMessage="1" showErrorMessage="1" error="リストから選択してください" sqref="L229:M229" xr:uid="{13925D8F-C24F-43A4-9E64-431E43A2BD7B}">
      <formula1>"○,　"</formula1>
    </dataValidation>
    <dataValidation type="list" imeMode="halfAlpha" allowBlank="1" showInputMessage="1" showErrorMessage="1" error="リストから選択してください" sqref="N229:O229" xr:uid="{69CEE91E-9082-45F5-87FC-6D09949A73BE}">
      <formula1>"一般,特定,　"</formula1>
    </dataValidation>
    <dataValidation type="whole" imeMode="halfAlpha" allowBlank="1" showInputMessage="1" showErrorMessage="1" error="有効な数字を入力してください" sqref="P229" xr:uid="{A70FECB7-DC04-4CCC-8667-532876A9E2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9:R229" xr:uid="{E1D13F75-20C9-455D-A2BF-F20C1CDB444B}">
      <formula1>-9999999999</formula1>
      <formula2>9999999999</formula2>
    </dataValidation>
    <dataValidation type="list" imeMode="halfAlpha" allowBlank="1" showInputMessage="1" showErrorMessage="1" error="リストから選択してください" sqref="S229" xr:uid="{00A0A431-95E4-44CC-B5D4-CF66441967C1}">
      <formula1>"一般,特定,　"</formula1>
    </dataValidation>
    <dataValidation type="whole" imeMode="halfAlpha" allowBlank="1" showInputMessage="1" showErrorMessage="1" error="有効な数字を入力してください" sqref="T229" xr:uid="{7ECC0929-4B7E-43CD-9B9E-BE4F8D7CC643}">
      <formula1>0</formula1>
      <formula2>9999999999</formula2>
    </dataValidation>
    <dataValidation type="whole" imeMode="halfAlpha" allowBlank="1" showInputMessage="1" showErrorMessage="1" error="有効な数字を入力してください" sqref="U229" xr:uid="{440B441B-FC96-4BD9-95B3-5466DEBF916E}">
      <formula1>0</formula1>
      <formula2>9999999999</formula2>
    </dataValidation>
    <dataValidation type="whole" imeMode="halfAlpha" allowBlank="1" showInputMessage="1" showErrorMessage="1" error="有効な数字を入力してください" sqref="V229" xr:uid="{6C5EA2D7-A4F2-48B3-B323-3F8745965FBF}">
      <formula1>0</formula1>
      <formula2>9999999999</formula2>
    </dataValidation>
    <dataValidation type="whole" imeMode="halfAlpha" allowBlank="1" showInputMessage="1" showErrorMessage="1" error="有効な数字を入力してください" sqref="W229" xr:uid="{3BFAEBBB-3C79-4D88-BD5A-8084927C44C1}">
      <formula1>0</formula1>
      <formula2>9999999999</formula2>
    </dataValidation>
    <dataValidation type="whole" imeMode="halfAlpha" allowBlank="1" showInputMessage="1" showErrorMessage="1" error="有効な数字を入力してください" sqref="X229" xr:uid="{42C0CA90-43ED-4CB0-8065-855D8F468415}">
      <formula1>0</formula1>
      <formula2>9999999999</formula2>
    </dataValidation>
    <dataValidation type="whole" imeMode="halfAlpha" allowBlank="1" showInputMessage="1" showErrorMessage="1" error="有効な数字を入力してください" sqref="Y229" xr:uid="{984442C0-1112-47F2-983F-C9B99492524C}">
      <formula1>0</formula1>
      <formula2>9999999999</formula2>
    </dataValidation>
    <dataValidation type="list" imeMode="halfAlpha" allowBlank="1" showInputMessage="1" showErrorMessage="1" error="リストから選択してください" sqref="L230:M230" xr:uid="{C57508B4-AA5E-4A51-A9E9-99A9C21DB4EB}">
      <formula1>"○,　"</formula1>
    </dataValidation>
    <dataValidation type="list" imeMode="halfAlpha" allowBlank="1" showInputMessage="1" showErrorMessage="1" error="リストから選択してください" sqref="N230:O230" xr:uid="{E4EB9AC1-7E01-4603-B79F-0D2401A6E207}">
      <formula1>"一般,特定,　"</formula1>
    </dataValidation>
    <dataValidation type="whole" imeMode="halfAlpha" allowBlank="1" showInputMessage="1" showErrorMessage="1" error="有効な数字を入力してください" sqref="P230" xr:uid="{6B2714AC-7280-472C-9BF0-A05762C72B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0:R230" xr:uid="{7286ECEB-5056-4521-AFC6-B7F1E600E047}">
      <formula1>-9999999999</formula1>
      <formula2>9999999999</formula2>
    </dataValidation>
    <dataValidation type="list" imeMode="halfAlpha" allowBlank="1" showInputMessage="1" showErrorMessage="1" error="リストから選択してください" sqref="S230" xr:uid="{49C46528-596D-41D6-8A9A-FF046BEE331B}">
      <formula1>"一般,特定,　"</formula1>
    </dataValidation>
    <dataValidation type="whole" imeMode="halfAlpha" allowBlank="1" showInputMessage="1" showErrorMessage="1" error="有効な数字を入力してください" sqref="T230" xr:uid="{AE4B7F97-6D30-441B-A82A-B502D3EF06E5}">
      <formula1>0</formula1>
      <formula2>9999999999</formula2>
    </dataValidation>
    <dataValidation type="whole" imeMode="halfAlpha" allowBlank="1" showInputMessage="1" showErrorMessage="1" error="有効な数字を入力してください" sqref="U230" xr:uid="{EB3C1717-695C-451B-9852-40D1CBFD01B0}">
      <formula1>0</formula1>
      <formula2>9999999999</formula2>
    </dataValidation>
    <dataValidation type="whole" imeMode="halfAlpha" allowBlank="1" showInputMessage="1" showErrorMessage="1" error="有効な数字を入力してください" sqref="V230" xr:uid="{2BDEE8A4-B479-43D8-B41F-5F07EDDB90F4}">
      <formula1>0</formula1>
      <formula2>9999999999</formula2>
    </dataValidation>
    <dataValidation type="whole" imeMode="halfAlpha" allowBlank="1" showInputMessage="1" showErrorMessage="1" error="有効な数字を入力してください" sqref="W230" xr:uid="{3EB80DC6-884F-4DB1-A7D1-23BDD1A7D756}">
      <formula1>0</formula1>
      <formula2>9999999999</formula2>
    </dataValidation>
    <dataValidation type="whole" imeMode="halfAlpha" allowBlank="1" showInputMessage="1" showErrorMessage="1" error="有効な数字を入力してください" sqref="X230" xr:uid="{962B91F9-1BF0-4ADA-8A80-14CD1ECF0D29}">
      <formula1>0</formula1>
      <formula2>9999999999</formula2>
    </dataValidation>
    <dataValidation type="whole" imeMode="halfAlpha" allowBlank="1" showInputMessage="1" showErrorMessage="1" error="有効な数字を入力してください" sqref="Y230" xr:uid="{EC61520E-68DA-4C5B-800F-7399250DB0FA}">
      <formula1>0</formula1>
      <formula2>9999999999</formula2>
    </dataValidation>
    <dataValidation type="list" imeMode="halfAlpha" allowBlank="1" showInputMessage="1" showErrorMessage="1" error="リストから選択してください" sqref="L231:M231" xr:uid="{772075BB-3ABB-41E3-841C-88BEB1E5DD22}">
      <formula1>"○,　"</formula1>
    </dataValidation>
    <dataValidation type="list" imeMode="halfAlpha" allowBlank="1" showInputMessage="1" showErrorMessage="1" error="リストから選択してください" sqref="N231:O231" xr:uid="{C0766D4F-1F88-48D5-9FC3-A18BA1BDE303}">
      <formula1>"一般,特定,　"</formula1>
    </dataValidation>
    <dataValidation type="whole" imeMode="halfAlpha" allowBlank="1" showInputMessage="1" showErrorMessage="1" error="有効な数字を入力してください" sqref="P231" xr:uid="{7A0186C0-5346-46C7-A145-ADD6E2EF82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73D1DE81-F943-486B-9C44-169F57D39D9B}">
      <formula1>-9999999999</formula1>
      <formula2>9999999999</formula2>
    </dataValidation>
    <dataValidation type="list" imeMode="halfAlpha" allowBlank="1" showInputMessage="1" showErrorMessage="1" error="リストから選択してください" sqref="S231" xr:uid="{5B6175B1-9589-419A-9FB9-B1068A1A765F}">
      <formula1>"一般,特定,　"</formula1>
    </dataValidation>
    <dataValidation type="whole" imeMode="halfAlpha" allowBlank="1" showInputMessage="1" showErrorMessage="1" error="有効な数字を入力してください" sqref="T231" xr:uid="{B1B02F8A-5E38-45BC-8C06-B16C4E3371F6}">
      <formula1>0</formula1>
      <formula2>9999999999</formula2>
    </dataValidation>
    <dataValidation type="whole" imeMode="halfAlpha" allowBlank="1" showInputMessage="1" showErrorMessage="1" error="有効な数字を入力してください" sqref="U231" xr:uid="{A0D07D01-24D7-4C43-A14E-7BA1016C388D}">
      <formula1>0</formula1>
      <formula2>9999999999</formula2>
    </dataValidation>
    <dataValidation type="whole" imeMode="halfAlpha" allowBlank="1" showInputMessage="1" showErrorMessage="1" error="有効な数字を入力してください" sqref="V231" xr:uid="{37F4500C-2939-45A1-BB46-90546897CE58}">
      <formula1>0</formula1>
      <formula2>9999999999</formula2>
    </dataValidation>
    <dataValidation type="whole" imeMode="halfAlpha" allowBlank="1" showInputMessage="1" showErrorMessage="1" error="有効な数字を入力してください" sqref="W231" xr:uid="{F29B3328-C820-495B-B0E4-7EA9485AC700}">
      <formula1>0</formula1>
      <formula2>9999999999</formula2>
    </dataValidation>
    <dataValidation type="whole" imeMode="halfAlpha" allowBlank="1" showInputMessage="1" showErrorMessage="1" error="有効な数字を入力してください" sqref="X231" xr:uid="{DF6F1DB8-3656-47F4-9B56-EEBB4524D851}">
      <formula1>0</formula1>
      <formula2>9999999999</formula2>
    </dataValidation>
    <dataValidation type="whole" imeMode="halfAlpha" allowBlank="1" showInputMessage="1" showErrorMessage="1" error="有効な数字を入力してください" sqref="Y231" xr:uid="{145C1E6F-421C-4234-88B6-CBB8007EE2A9}">
      <formula1>0</formula1>
      <formula2>9999999999</formula2>
    </dataValidation>
    <dataValidation type="list" imeMode="halfAlpha" allowBlank="1" showInputMessage="1" showErrorMessage="1" error="リストから選択してください" sqref="L232:M232" xr:uid="{A5AB05BC-AF1B-4DC8-B773-65D098F42236}">
      <formula1>"○,　"</formula1>
    </dataValidation>
    <dataValidation type="list" imeMode="halfAlpha" allowBlank="1" showInputMessage="1" showErrorMessage="1" error="リストから選択してください" sqref="N232:O232" xr:uid="{F5FC6455-58F1-4D54-9827-C05C04B58DFB}">
      <formula1>"一般,特定,　"</formula1>
    </dataValidation>
    <dataValidation type="whole" imeMode="halfAlpha" allowBlank="1" showInputMessage="1" showErrorMessage="1" error="有効な数字を入力してください" sqref="P232" xr:uid="{6E2A0E98-3360-4BCC-83DD-37B471B008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C06941DE-137C-4F76-B626-3159954E4733}">
      <formula1>-9999999999</formula1>
      <formula2>9999999999</formula2>
    </dataValidation>
    <dataValidation type="list" imeMode="halfAlpha" allowBlank="1" showInputMessage="1" showErrorMessage="1" error="リストから選択してください" sqref="S232" xr:uid="{C63A1984-1CB9-465C-A4DF-179BFC9D6E53}">
      <formula1>"一般,特定,　"</formula1>
    </dataValidation>
    <dataValidation type="whole" imeMode="halfAlpha" allowBlank="1" showInputMessage="1" showErrorMessage="1" error="有効な数字を入力してください" sqref="T232" xr:uid="{EE20A04E-21F7-4CD2-B0FB-3444AE7E7025}">
      <formula1>0</formula1>
      <formula2>9999999999</formula2>
    </dataValidation>
    <dataValidation type="whole" imeMode="halfAlpha" allowBlank="1" showInputMessage="1" showErrorMessage="1" error="有効な数字を入力してください" sqref="U232" xr:uid="{467206EB-FDB6-42C1-9648-16D293D6CF9A}">
      <formula1>0</formula1>
      <formula2>9999999999</formula2>
    </dataValidation>
    <dataValidation type="whole" imeMode="halfAlpha" allowBlank="1" showInputMessage="1" showErrorMessage="1" error="有効な数字を入力してください" sqref="V232" xr:uid="{F6C272F7-1EA5-48E9-8878-467FC5E83832}">
      <formula1>0</formula1>
      <formula2>9999999999</formula2>
    </dataValidation>
    <dataValidation type="whole" imeMode="halfAlpha" allowBlank="1" showInputMessage="1" showErrorMessage="1" error="有効な数字を入力してください" sqref="W232" xr:uid="{327D0EC4-EF58-42EE-8DF3-357CE3EC9611}">
      <formula1>0</formula1>
      <formula2>9999999999</formula2>
    </dataValidation>
    <dataValidation type="whole" imeMode="halfAlpha" allowBlank="1" showInputMessage="1" showErrorMessage="1" error="有効な数字を入力してください" sqref="X232" xr:uid="{D137FB58-E7EC-42D9-B81F-8BC47AFAC1DD}">
      <formula1>0</formula1>
      <formula2>9999999999</formula2>
    </dataValidation>
    <dataValidation type="whole" imeMode="halfAlpha" allowBlank="1" showInputMessage="1" showErrorMessage="1" error="有効な数字を入力してください" sqref="Y232" xr:uid="{2D2F3E82-27D6-401E-BE03-D0A5E702E2D6}">
      <formula1>0</formula1>
      <formula2>9999999999</formula2>
    </dataValidation>
    <dataValidation type="list" imeMode="halfAlpha" allowBlank="1" showInputMessage="1" showErrorMessage="1" error="リストから選択してください" sqref="L233:M233" xr:uid="{0692B14F-8137-4346-AE52-C6284A9D487A}">
      <formula1>"○,　"</formula1>
    </dataValidation>
    <dataValidation type="list" imeMode="halfAlpha" allowBlank="1" showInputMessage="1" showErrorMessage="1" error="リストから選択してください" sqref="N233:O233" xr:uid="{9AF813B0-6D01-4080-9087-E48914984579}">
      <formula1>"一般,特定,　"</formula1>
    </dataValidation>
    <dataValidation type="whole" imeMode="halfAlpha" allowBlank="1" showInputMessage="1" showErrorMessage="1" error="有効な数字を入力してください" sqref="P233" xr:uid="{52BA36F1-027B-4C8E-8C13-0E3E2E61A0B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61C945F0-49C3-44CF-A41E-9B1E316CE706}">
      <formula1>-9999999999</formula1>
      <formula2>9999999999</formula2>
    </dataValidation>
    <dataValidation type="list" imeMode="halfAlpha" allowBlank="1" showInputMessage="1" showErrorMessage="1" error="リストから選択してください" sqref="S233" xr:uid="{78B652D4-6687-466B-BE59-2CDFF1B79A6B}">
      <formula1>"一般,特定,　"</formula1>
    </dataValidation>
    <dataValidation type="whole" imeMode="halfAlpha" allowBlank="1" showInputMessage="1" showErrorMessage="1" error="有効な数字を入力してください" sqref="T233" xr:uid="{DBD21FA4-CCD3-4523-A76D-6A501FD22BD7}">
      <formula1>0</formula1>
      <formula2>9999999999</formula2>
    </dataValidation>
    <dataValidation type="whole" imeMode="halfAlpha" allowBlank="1" showInputMessage="1" showErrorMessage="1" error="有効な数字を入力してください" sqref="U233" xr:uid="{BD5F4FCD-131B-4D47-90F1-F102FDA0B81C}">
      <formula1>0</formula1>
      <formula2>9999999999</formula2>
    </dataValidation>
    <dataValidation type="whole" imeMode="halfAlpha" allowBlank="1" showInputMessage="1" showErrorMessage="1" error="有効な数字を入力してください" sqref="V233" xr:uid="{A75E77DE-5077-43E3-A857-94C6D142325D}">
      <formula1>0</formula1>
      <formula2>9999999999</formula2>
    </dataValidation>
    <dataValidation type="whole" imeMode="halfAlpha" allowBlank="1" showInputMessage="1" showErrorMessage="1" error="有効な数字を入力してください" sqref="W233" xr:uid="{E40293E8-D0B4-4DF4-A3C2-9877E922B0BB}">
      <formula1>0</formula1>
      <formula2>9999999999</formula2>
    </dataValidation>
    <dataValidation type="whole" imeMode="halfAlpha" allowBlank="1" showInputMessage="1" showErrorMessage="1" error="有効な数字を入力してください" sqref="X233" xr:uid="{20703451-6849-4D2B-B5AA-369602D75329}">
      <formula1>0</formula1>
      <formula2>9999999999</formula2>
    </dataValidation>
    <dataValidation type="whole" imeMode="halfAlpha" allowBlank="1" showInputMessage="1" showErrorMessage="1" error="有効な数字を入力してください" sqref="Y233" xr:uid="{5C719985-6A6D-4613-99FF-759B1DB8DD49}">
      <formula1>0</formula1>
      <formula2>9999999999</formula2>
    </dataValidation>
    <dataValidation type="list" imeMode="halfAlpha" allowBlank="1" showInputMessage="1" showErrorMessage="1" error="リストから選択してください" sqref="L234:M234" xr:uid="{F1A557BF-0180-4042-B0DE-1136F877AA9D}">
      <formula1>"○,　"</formula1>
    </dataValidation>
    <dataValidation type="list" imeMode="halfAlpha" allowBlank="1" showInputMessage="1" showErrorMessage="1" error="リストから選択してください" sqref="N234:O234" xr:uid="{11C95E5F-60A1-4189-8CCE-77E60B7509AF}">
      <formula1>"一般,特定,　"</formula1>
    </dataValidation>
    <dataValidation type="whole" imeMode="halfAlpha" allowBlank="1" showInputMessage="1" showErrorMessage="1" error="有効な数字を入力してください" sqref="P234" xr:uid="{2A3FFA98-0B45-4D69-806E-C6811A7996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E607375A-AA6A-4E23-9716-3DEDA06D414B}">
      <formula1>-9999999999</formula1>
      <formula2>9999999999</formula2>
    </dataValidation>
    <dataValidation type="list" imeMode="halfAlpha" allowBlank="1" showInputMessage="1" showErrorMessage="1" error="リストから選択してください" sqref="S234" xr:uid="{1755459B-65E9-47CA-9E0B-08945FF03F45}">
      <formula1>"一般,特定,　"</formula1>
    </dataValidation>
    <dataValidation type="whole" imeMode="halfAlpha" allowBlank="1" showInputMessage="1" showErrorMessage="1" error="有効な数字を入力してください" sqref="T234" xr:uid="{02F453A7-A740-4C58-BA12-F48ED450759E}">
      <formula1>0</formula1>
      <formula2>9999999999</formula2>
    </dataValidation>
    <dataValidation type="whole" imeMode="halfAlpha" allowBlank="1" showInputMessage="1" showErrorMessage="1" error="有効な数字を入力してください" sqref="U234" xr:uid="{A337807A-C366-457E-9DC0-8EB975AE5536}">
      <formula1>0</formula1>
      <formula2>9999999999</formula2>
    </dataValidation>
    <dataValidation type="whole" imeMode="halfAlpha" allowBlank="1" showInputMessage="1" showErrorMessage="1" error="有効な数字を入力してください" sqref="V234" xr:uid="{ACA885D0-CAA7-413E-B270-8716057D21AD}">
      <formula1>0</formula1>
      <formula2>9999999999</formula2>
    </dataValidation>
    <dataValidation type="whole" imeMode="halfAlpha" allowBlank="1" showInputMessage="1" showErrorMessage="1" error="有効な数字を入力してください" sqref="W234" xr:uid="{99001B59-9CF7-46EB-BF9F-44564DD8E88B}">
      <formula1>0</formula1>
      <formula2>9999999999</formula2>
    </dataValidation>
    <dataValidation type="whole" imeMode="halfAlpha" allowBlank="1" showInputMessage="1" showErrorMessage="1" error="有効な数字を入力してください" sqref="X234" xr:uid="{4768D110-A64B-4E47-BD0B-BC46448987F3}">
      <formula1>0</formula1>
      <formula2>9999999999</formula2>
    </dataValidation>
    <dataValidation type="whole" imeMode="halfAlpha" allowBlank="1" showInputMessage="1" showErrorMessage="1" error="有効な数字を入力してください" sqref="Y234" xr:uid="{3E2AD3F4-7CC7-41CA-A13F-C4E575A90754}">
      <formula1>0</formula1>
      <formula2>9999999999</formula2>
    </dataValidation>
    <dataValidation type="list" imeMode="halfAlpha" allowBlank="1" showInputMessage="1" showErrorMessage="1" error="リストから選択してください" sqref="L235:M235" xr:uid="{C6EC76E7-2A27-4192-9191-84D98CEC07BE}">
      <formula1>"○,　"</formula1>
    </dataValidation>
    <dataValidation type="list" imeMode="halfAlpha" allowBlank="1" showInputMessage="1" showErrorMessage="1" error="リストから選択してください" sqref="N235:O235" xr:uid="{E7910695-55C7-424C-84F6-FB694438F02D}">
      <formula1>"一般,特定,　"</formula1>
    </dataValidation>
    <dataValidation type="whole" imeMode="halfAlpha" allowBlank="1" showInputMessage="1" showErrorMessage="1" error="有効な数字を入力してください" sqref="P235" xr:uid="{9BE3828F-3EF4-4D72-8EB8-0E5FC272BB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7A1DF0EC-CA80-4B44-A779-B2D614687715}">
      <formula1>-9999999999</formula1>
      <formula2>9999999999</formula2>
    </dataValidation>
    <dataValidation type="list" imeMode="halfAlpha" allowBlank="1" showInputMessage="1" showErrorMessage="1" error="リストから選択してください" sqref="S235" xr:uid="{F3ABD653-EEFF-44DB-873D-A86A89496A2A}">
      <formula1>"一般,特定,　"</formula1>
    </dataValidation>
    <dataValidation type="whole" imeMode="halfAlpha" allowBlank="1" showInputMessage="1" showErrorMessage="1" error="有効な数字を入力してください" sqref="T235" xr:uid="{0220E601-D7C4-4CE0-957B-A9F392644D5D}">
      <formula1>0</formula1>
      <formula2>9999999999</formula2>
    </dataValidation>
    <dataValidation type="whole" imeMode="halfAlpha" allowBlank="1" showInputMessage="1" showErrorMessage="1" error="有効な数字を入力してください" sqref="U235" xr:uid="{C191606A-1F99-4F7E-8E51-DF955BF7BDA2}">
      <formula1>0</formula1>
      <formula2>9999999999</formula2>
    </dataValidation>
    <dataValidation type="whole" imeMode="halfAlpha" allowBlank="1" showInputMessage="1" showErrorMessage="1" error="有効な数字を入力してください" sqref="V235" xr:uid="{AF1F52C8-2731-4146-9608-FBE334F1390C}">
      <formula1>0</formula1>
      <formula2>9999999999</formula2>
    </dataValidation>
    <dataValidation type="whole" imeMode="halfAlpha" allowBlank="1" showInputMessage="1" showErrorMessage="1" error="有効な数字を入力してください" sqref="W235" xr:uid="{7614D623-741C-46E9-B9B3-D0EF5D7B1F53}">
      <formula1>0</formula1>
      <formula2>9999999999</formula2>
    </dataValidation>
    <dataValidation type="whole" imeMode="halfAlpha" allowBlank="1" showInputMessage="1" showErrorMessage="1" error="有効な数字を入力してください" sqref="X235" xr:uid="{032F06C2-39EC-412F-93AD-14F8A38BDF06}">
      <formula1>0</formula1>
      <formula2>9999999999</formula2>
    </dataValidation>
    <dataValidation type="whole" imeMode="halfAlpha" allowBlank="1" showInputMessage="1" showErrorMessage="1" error="有効な数字を入力してください" sqref="Y235" xr:uid="{66E91C42-7F1F-4952-B25D-77C4B9B550C4}">
      <formula1>0</formula1>
      <formula2>9999999999</formula2>
    </dataValidation>
    <dataValidation type="list" imeMode="halfAlpha" allowBlank="1" showInputMessage="1" showErrorMessage="1" error="リストから選択してください" sqref="L236:M236" xr:uid="{1B2FFA28-B734-4B29-9B61-18DB04EE341B}">
      <formula1>"○,　"</formula1>
    </dataValidation>
    <dataValidation type="list" imeMode="halfAlpha" allowBlank="1" showInputMessage="1" showErrorMessage="1" error="リストから選択してください" sqref="N236:O236" xr:uid="{C4818E1A-0A80-4620-BC57-486459008E58}">
      <formula1>"一般,特定,　"</formula1>
    </dataValidation>
    <dataValidation type="whole" imeMode="halfAlpha" allowBlank="1" showInputMessage="1" showErrorMessage="1" error="有効な数字を入力してください" sqref="P236" xr:uid="{9E22E88E-9680-4507-9811-42A7EE2021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C9E134DD-2982-4762-B7B4-76C31C350875}">
      <formula1>-9999999999</formula1>
      <formula2>9999999999</formula2>
    </dataValidation>
    <dataValidation type="list" imeMode="halfAlpha" allowBlank="1" showInputMessage="1" showErrorMessage="1" error="リストから選択してください" sqref="S236" xr:uid="{849713EC-1A25-4858-B942-4DC2799F8F11}">
      <formula1>"一般,特定,　"</formula1>
    </dataValidation>
    <dataValidation type="whole" imeMode="halfAlpha" allowBlank="1" showInputMessage="1" showErrorMessage="1" error="有効な数字を入力してください" sqref="T236" xr:uid="{5097D335-07BA-46FF-94C8-BAB97CA6A30C}">
      <formula1>0</formula1>
      <formula2>9999999999</formula2>
    </dataValidation>
    <dataValidation type="whole" imeMode="halfAlpha" allowBlank="1" showInputMessage="1" showErrorMessage="1" error="有効な数字を入力してください" sqref="U236" xr:uid="{9EDAD631-AEB5-4396-8B1F-F6F542C2F840}">
      <formula1>0</formula1>
      <formula2>9999999999</formula2>
    </dataValidation>
    <dataValidation type="whole" imeMode="halfAlpha" allowBlank="1" showInputMessage="1" showErrorMessage="1" error="有効な数字を入力してください" sqref="V236" xr:uid="{DB573274-F0A7-4321-989B-E5A4A4368AAA}">
      <formula1>0</formula1>
      <formula2>9999999999</formula2>
    </dataValidation>
    <dataValidation type="whole" imeMode="halfAlpha" allowBlank="1" showInputMessage="1" showErrorMessage="1" error="有効な数字を入力してください" sqref="W236" xr:uid="{DD58D363-32D4-45FF-99B2-E4719CD21F0F}">
      <formula1>0</formula1>
      <formula2>9999999999</formula2>
    </dataValidation>
    <dataValidation type="whole" imeMode="halfAlpha" allowBlank="1" showInputMessage="1" showErrorMessage="1" error="有効な数字を入力してください" sqref="X236" xr:uid="{D54D84A5-145B-49E8-9045-797B9F881842}">
      <formula1>0</formula1>
      <formula2>9999999999</formula2>
    </dataValidation>
    <dataValidation type="whole" imeMode="halfAlpha" allowBlank="1" showInputMessage="1" showErrorMessage="1" error="有効な数字を入力してください" sqref="Y236" xr:uid="{A7947E73-C38F-4C36-83FA-A750E377973B}">
      <formula1>0</formula1>
      <formula2>9999999999</formula2>
    </dataValidation>
    <dataValidation type="list" imeMode="halfAlpha" allowBlank="1" showInputMessage="1" showErrorMessage="1" error="リストから選択してください" sqref="L237:M237" xr:uid="{66E61106-56C1-47BD-AC32-F340302B3B5B}">
      <formula1>"○,　"</formula1>
    </dataValidation>
    <dataValidation type="list" imeMode="halfAlpha" allowBlank="1" showInputMessage="1" showErrorMessage="1" error="リストから選択してください" sqref="N237:O237" xr:uid="{C545C8C0-C93B-404E-8F2F-ADEBD8D24ADB}">
      <formula1>"一般,特定,　"</formula1>
    </dataValidation>
    <dataValidation type="whole" imeMode="halfAlpha" allowBlank="1" showInputMessage="1" showErrorMessage="1" error="有効な数字を入力してください" sqref="P237" xr:uid="{5EEBFBC5-7A8E-42D8-8C1F-0CA879CA9F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7:R237" xr:uid="{3991F9DA-8D55-4B0A-8386-077443B6D4EF}">
      <formula1>-9999999999</formula1>
      <formula2>9999999999</formula2>
    </dataValidation>
    <dataValidation type="list" imeMode="halfAlpha" allowBlank="1" showInputMessage="1" showErrorMessage="1" error="リストから選択してください" sqref="S237" xr:uid="{595B5CBF-D592-401E-9DD6-D9476EF3A244}">
      <formula1>"一般,特定,　"</formula1>
    </dataValidation>
    <dataValidation type="whole" imeMode="halfAlpha" allowBlank="1" showInputMessage="1" showErrorMessage="1" error="有効な数字を入力してください" sqref="T237" xr:uid="{CCF2D12E-59B1-4199-9BB4-B7D11957D2A5}">
      <formula1>0</formula1>
      <formula2>9999999999</formula2>
    </dataValidation>
    <dataValidation type="whole" imeMode="halfAlpha" allowBlank="1" showInputMessage="1" showErrorMessage="1" error="有効な数字を入力してください" sqref="U237" xr:uid="{07EEB3DE-37A7-4620-BB49-328B39F158A4}">
      <formula1>0</formula1>
      <formula2>9999999999</formula2>
    </dataValidation>
    <dataValidation type="whole" imeMode="halfAlpha" allowBlank="1" showInputMessage="1" showErrorMessage="1" error="有効な数字を入力してください" sqref="V237" xr:uid="{5BF0C4B7-CB67-4836-9D60-E13C610B49B3}">
      <formula1>0</formula1>
      <formula2>9999999999</formula2>
    </dataValidation>
    <dataValidation type="whole" imeMode="halfAlpha" allowBlank="1" showInputMessage="1" showErrorMessage="1" error="有効な数字を入力してください" sqref="W237" xr:uid="{C281B63A-2726-425B-B729-410BEFC1FEF4}">
      <formula1>0</formula1>
      <formula2>9999999999</formula2>
    </dataValidation>
    <dataValidation type="whole" imeMode="halfAlpha" allowBlank="1" showInputMessage="1" showErrorMessage="1" error="有効な数字を入力してください" sqref="X237" xr:uid="{B0AA7E35-0714-47C8-B05D-8D929885B600}">
      <formula1>0</formula1>
      <formula2>9999999999</formula2>
    </dataValidation>
    <dataValidation type="whole" imeMode="halfAlpha" allowBlank="1" showInputMessage="1" showErrorMessage="1" error="有効な数字を入力してください" sqref="Y237" xr:uid="{8BC03981-4E84-4F6C-8A2F-29C7BB42C6DD}">
      <formula1>0</formula1>
      <formula2>9999999999</formula2>
    </dataValidation>
    <dataValidation type="list" imeMode="halfAlpha" allowBlank="1" showInputMessage="1" showErrorMessage="1" error="リストから選択してください" sqref="L238:M238" xr:uid="{CA146226-DCB4-4C73-8A01-140027BBB325}">
      <formula1>"○,　"</formula1>
    </dataValidation>
    <dataValidation type="list" imeMode="halfAlpha" allowBlank="1" showInputMessage="1" showErrorMessage="1" error="リストから選択してください" sqref="N238:O238" xr:uid="{232D5958-BDF6-4F1B-8BBF-584F4C76CF5D}">
      <formula1>"一般,特定,　"</formula1>
    </dataValidation>
    <dataValidation type="whole" imeMode="halfAlpha" allowBlank="1" showInputMessage="1" showErrorMessage="1" error="有効な数字を入力してください" sqref="P238" xr:uid="{39264593-2A32-412D-9829-A8D612F2E5D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8:R238" xr:uid="{F48978AB-95B4-486F-9DA0-03FB67879323}">
      <formula1>-9999999999</formula1>
      <formula2>9999999999</formula2>
    </dataValidation>
    <dataValidation type="list" imeMode="halfAlpha" allowBlank="1" showInputMessage="1" showErrorMessage="1" error="リストから選択してください" sqref="S238" xr:uid="{9E343A50-4368-4F09-93D0-8ECA011CEB34}">
      <formula1>"一般,特定,　"</formula1>
    </dataValidation>
    <dataValidation type="whole" imeMode="halfAlpha" allowBlank="1" showInputMessage="1" showErrorMessage="1" error="有効な数字を入力してください" sqref="T238" xr:uid="{8C07D083-55E6-4F23-8E32-D2052DD1E94A}">
      <formula1>0</formula1>
      <formula2>9999999999</formula2>
    </dataValidation>
    <dataValidation type="whole" imeMode="halfAlpha" allowBlank="1" showInputMessage="1" showErrorMessage="1" error="有効な数字を入力してください" sqref="U238" xr:uid="{FD4B3423-52E9-419F-A4F1-DE749A8FB56E}">
      <formula1>0</formula1>
      <formula2>9999999999</formula2>
    </dataValidation>
    <dataValidation type="whole" imeMode="halfAlpha" allowBlank="1" showInputMessage="1" showErrorMessage="1" error="有効な数字を入力してください" sqref="V238" xr:uid="{58A9CBE7-A77F-48CE-89B7-9FDAAFAB266C}">
      <formula1>0</formula1>
      <formula2>9999999999</formula2>
    </dataValidation>
    <dataValidation type="whole" imeMode="halfAlpha" allowBlank="1" showInputMessage="1" showErrorMessage="1" error="有効な数字を入力してください" sqref="W238" xr:uid="{B7EC2DAD-EBC1-4B24-89A5-F3DD29BA0E1C}">
      <formula1>0</formula1>
      <formula2>9999999999</formula2>
    </dataValidation>
    <dataValidation type="whole" imeMode="halfAlpha" allowBlank="1" showInputMessage="1" showErrorMessage="1" error="有効な数字を入力してください" sqref="X238" xr:uid="{81CDD378-E18C-4D46-AD92-09C70E158210}">
      <formula1>0</formula1>
      <formula2>9999999999</formula2>
    </dataValidation>
    <dataValidation type="whole" imeMode="halfAlpha" allowBlank="1" showInputMessage="1" showErrorMessage="1" error="有効な数字を入力してください" sqref="Y238" xr:uid="{F4BAAC83-B3A0-4082-A1D3-C8B549F8EFBA}">
      <formula1>0</formula1>
      <formula2>9999999999</formula2>
    </dataValidation>
    <dataValidation type="list" imeMode="halfAlpha" allowBlank="1" showInputMessage="1" showErrorMessage="1" error="リストから選択してください" sqref="L239:M239" xr:uid="{23DAACDF-CE34-4A6C-9979-796E9F0AE4BB}">
      <formula1>"○,　"</formula1>
    </dataValidation>
    <dataValidation type="list" imeMode="halfAlpha" allowBlank="1" showInputMessage="1" showErrorMessage="1" error="リストから選択してください" sqref="N239:O239" xr:uid="{F7C722ED-11E4-4FB2-8E88-AB1DF2E3B96A}">
      <formula1>"一般,特定,　"</formula1>
    </dataValidation>
    <dataValidation type="whole" imeMode="halfAlpha" allowBlank="1" showInputMessage="1" showErrorMessage="1" error="有効な数字を入力してください" sqref="P239" xr:uid="{D3C593C5-9365-49E8-AB19-DA6C29A710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9:R239" xr:uid="{D2AAC082-147B-444D-A266-FBEB5979465B}">
      <formula1>-9999999999</formula1>
      <formula2>9999999999</formula2>
    </dataValidation>
    <dataValidation type="list" imeMode="halfAlpha" allowBlank="1" showInputMessage="1" showErrorMessage="1" error="リストから選択してください" sqref="S239" xr:uid="{A8D23209-A93E-4E67-A321-E6F3FB19C655}">
      <formula1>"一般,特定,　"</formula1>
    </dataValidation>
    <dataValidation type="whole" imeMode="halfAlpha" allowBlank="1" showInputMessage="1" showErrorMessage="1" error="有効な数字を入力してください" sqref="T239" xr:uid="{6621A92C-C1B0-41D4-9D66-CCEE2746D35A}">
      <formula1>0</formula1>
      <formula2>9999999999</formula2>
    </dataValidation>
    <dataValidation type="whole" imeMode="halfAlpha" allowBlank="1" showInputMessage="1" showErrorMessage="1" error="有効な数字を入力してください" sqref="U239" xr:uid="{03792383-BDD7-4A09-A1B4-8198EE792361}">
      <formula1>0</formula1>
      <formula2>9999999999</formula2>
    </dataValidation>
    <dataValidation type="whole" imeMode="halfAlpha" allowBlank="1" showInputMessage="1" showErrorMessage="1" error="有効な数字を入力してください" sqref="V239" xr:uid="{385363D5-6B51-46E5-B729-A066B38DFD52}">
      <formula1>0</formula1>
      <formula2>9999999999</formula2>
    </dataValidation>
    <dataValidation type="whole" imeMode="halfAlpha" allowBlank="1" showInputMessage="1" showErrorMessage="1" error="有効な数字を入力してください" sqref="W239" xr:uid="{6F0ED178-5713-416D-883C-F959E6FB0624}">
      <formula1>0</formula1>
      <formula2>9999999999</formula2>
    </dataValidation>
    <dataValidation type="whole" imeMode="halfAlpha" allowBlank="1" showInputMessage="1" showErrorMessage="1" error="有効な数字を入力してください" sqref="X239" xr:uid="{70741537-268D-439A-B935-63C418AEC6ED}">
      <formula1>0</formula1>
      <formula2>9999999999</formula2>
    </dataValidation>
    <dataValidation type="whole" imeMode="halfAlpha" allowBlank="1" showInputMessage="1" showErrorMessage="1" error="有効な数字を入力してください" sqref="Y239" xr:uid="{8DC0CB7A-F3C6-407A-8A8D-32FE4A27C38C}">
      <formula1>0</formula1>
      <formula2>9999999999</formula2>
    </dataValidation>
    <dataValidation type="list" imeMode="halfAlpha" allowBlank="1" showInputMessage="1" showErrorMessage="1" error="リストから選択してください" sqref="L240:M240" xr:uid="{486562BB-A622-481C-9EDA-D1507D138921}">
      <formula1>"○,　"</formula1>
    </dataValidation>
    <dataValidation type="list" imeMode="halfAlpha" allowBlank="1" showInputMessage="1" showErrorMessage="1" error="リストから選択してください" sqref="N240:O240" xr:uid="{3A93BF27-8C63-4B11-A7F7-7AFA26E1513D}">
      <formula1>"一般,特定,　"</formula1>
    </dataValidation>
    <dataValidation type="whole" imeMode="halfAlpha" allowBlank="1" showInputMessage="1" showErrorMessage="1" error="有効な数字を入力してください" sqref="P240" xr:uid="{7DEBDBCF-B4E8-4F48-93BA-7C1BC58594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0:R240" xr:uid="{08047EDD-AA7C-467C-A8DC-BF0AB1028F46}">
      <formula1>-9999999999</formula1>
      <formula2>9999999999</formula2>
    </dataValidation>
    <dataValidation type="list" imeMode="halfAlpha" allowBlank="1" showInputMessage="1" showErrorMessage="1" error="リストから選択してください" sqref="S240" xr:uid="{0D50803A-89C9-4EE6-9428-2D438215B10F}">
      <formula1>"一般,特定,　"</formula1>
    </dataValidation>
    <dataValidation type="whole" imeMode="halfAlpha" allowBlank="1" showInputMessage="1" showErrorMessage="1" error="有効な数字を入力してください" sqref="T240" xr:uid="{41F70355-70A7-4298-BB84-0118F1DE81F8}">
      <formula1>0</formula1>
      <formula2>9999999999</formula2>
    </dataValidation>
    <dataValidation type="whole" imeMode="halfAlpha" allowBlank="1" showInputMessage="1" showErrorMessage="1" error="有効な数字を入力してください" sqref="U240" xr:uid="{C1D541B1-5D20-4EED-BB59-5E988482231F}">
      <formula1>0</formula1>
      <formula2>9999999999</formula2>
    </dataValidation>
    <dataValidation type="whole" imeMode="halfAlpha" allowBlank="1" showInputMessage="1" showErrorMessage="1" error="有効な数字を入力してください" sqref="V240" xr:uid="{CB92F9BD-C489-4DD2-AE09-1AF501E22E3B}">
      <formula1>0</formula1>
      <formula2>9999999999</formula2>
    </dataValidation>
    <dataValidation type="whole" imeMode="halfAlpha" allowBlank="1" showInputMessage="1" showErrorMessage="1" error="有効な数字を入力してください" sqref="W240" xr:uid="{9B43872D-358F-4855-92DB-1542540E83E6}">
      <formula1>0</formula1>
      <formula2>9999999999</formula2>
    </dataValidation>
    <dataValidation type="whole" imeMode="halfAlpha" allowBlank="1" showInputMessage="1" showErrorMessage="1" error="有効な数字を入力してください" sqref="X240" xr:uid="{2DF74207-578B-4198-8F5D-70B41E5AF7FC}">
      <formula1>0</formula1>
      <formula2>9999999999</formula2>
    </dataValidation>
    <dataValidation type="whole" imeMode="halfAlpha" allowBlank="1" showInputMessage="1" showErrorMessage="1" error="有効な数字を入力してください" sqref="Y240" xr:uid="{EED9D155-6098-400E-B420-BF6849B64181}">
      <formula1>0</formula1>
      <formula2>9999999999</formula2>
    </dataValidation>
    <dataValidation type="list" imeMode="halfAlpha" allowBlank="1" showInputMessage="1" showErrorMessage="1" error="リストから選択してください" sqref="L241:M241" xr:uid="{31DCE2D8-C5DA-4F22-9812-F4161765553D}">
      <formula1>"○,　"</formula1>
    </dataValidation>
    <dataValidation type="list" imeMode="halfAlpha" allowBlank="1" showInputMessage="1" showErrorMessage="1" error="リストから選択してください" sqref="N241:O241" xr:uid="{3567E0CC-41A3-4521-AC2E-E4D6A33919D5}">
      <formula1>"一般,特定,　"</formula1>
    </dataValidation>
    <dataValidation type="whole" imeMode="halfAlpha" allowBlank="1" showInputMessage="1" showErrorMessage="1" error="有効な数字を入力してください" sqref="P241" xr:uid="{2509C348-BB4D-41B6-8ABF-315C3CEFD20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1:R241" xr:uid="{A53C16F0-C2A4-4029-8D67-9ABA1BB21D04}">
      <formula1>-9999999999</formula1>
      <formula2>9999999999</formula2>
    </dataValidation>
    <dataValidation type="list" imeMode="halfAlpha" allowBlank="1" showInputMessage="1" showErrorMessage="1" error="リストから選択してください" sqref="S241" xr:uid="{BD9F7975-AD18-421D-A87B-9A505EF11C81}">
      <formula1>"一般,特定,　"</formula1>
    </dataValidation>
    <dataValidation type="whole" imeMode="halfAlpha" allowBlank="1" showInputMessage="1" showErrorMessage="1" error="有効な数字を入力してください" sqref="T241" xr:uid="{25867A3A-9E91-47F6-A669-60C691D27905}">
      <formula1>0</formula1>
      <formula2>9999999999</formula2>
    </dataValidation>
    <dataValidation type="whole" imeMode="halfAlpha" allowBlank="1" showInputMessage="1" showErrorMessage="1" error="有効な数字を入力してください" sqref="U241" xr:uid="{E982B8BB-AB5E-46D6-A198-26480CB18B04}">
      <formula1>0</formula1>
      <formula2>9999999999</formula2>
    </dataValidation>
    <dataValidation type="whole" imeMode="halfAlpha" allowBlank="1" showInputMessage="1" showErrorMessage="1" error="有効な数字を入力してください" sqref="V241" xr:uid="{55083EF8-A57A-4922-8FFA-29CA25AC8641}">
      <formula1>0</formula1>
      <formula2>9999999999</formula2>
    </dataValidation>
    <dataValidation type="whole" imeMode="halfAlpha" allowBlank="1" showInputMessage="1" showErrorMessage="1" error="有効な数字を入力してください" sqref="W241" xr:uid="{D5CF52A4-0CCE-4770-B00F-2411BFC13545}">
      <formula1>0</formula1>
      <formula2>9999999999</formula2>
    </dataValidation>
    <dataValidation type="whole" imeMode="halfAlpha" allowBlank="1" showInputMessage="1" showErrorMessage="1" error="有効な数字を入力してください" sqref="X241" xr:uid="{10F06D0E-639F-4820-9073-BCAF59F5BCC7}">
      <formula1>0</formula1>
      <formula2>9999999999</formula2>
    </dataValidation>
    <dataValidation type="whole" imeMode="halfAlpha" allowBlank="1" showInputMessage="1" showErrorMessage="1" error="有効な数字を入力してください" sqref="Y241" xr:uid="{4B85250C-E7AD-43D1-9E31-BB7DAC5CA55E}">
      <formula1>0</formula1>
      <formula2>9999999999</formula2>
    </dataValidation>
    <dataValidation type="list" imeMode="halfAlpha" allowBlank="1" showInputMessage="1" showErrorMessage="1" error="リストから選択してください" sqref="L242:M242" xr:uid="{428DF5FD-6E8A-4FAA-9427-51CDD70F51A3}">
      <formula1>"○,　"</formula1>
    </dataValidation>
    <dataValidation type="list" imeMode="halfAlpha" allowBlank="1" showInputMessage="1" showErrorMessage="1" error="リストから選択してください" sqref="N242:O242" xr:uid="{010022B9-AFDF-450E-84FC-638C8EF63FCB}">
      <formula1>"一般,特定,　"</formula1>
    </dataValidation>
    <dataValidation type="whole" imeMode="halfAlpha" allowBlank="1" showInputMessage="1" showErrorMessage="1" error="有効な数字を入力してください" sqref="P242" xr:uid="{708AF645-968E-433B-BE30-D8E5EA261C3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2:R242" xr:uid="{5D3359E6-1AFC-4990-AA68-A01753045851}">
      <formula1>-9999999999</formula1>
      <formula2>9999999999</formula2>
    </dataValidation>
    <dataValidation type="list" imeMode="halfAlpha" allowBlank="1" showInputMessage="1" showErrorMessage="1" error="リストから選択してください" sqref="S242" xr:uid="{E2F0DF04-0D0B-4361-8D92-04615217DB94}">
      <formula1>"一般,特定,　"</formula1>
    </dataValidation>
    <dataValidation type="whole" imeMode="halfAlpha" allowBlank="1" showInputMessage="1" showErrorMessage="1" error="有効な数字を入力してください" sqref="T242" xr:uid="{DAB763CC-827A-482E-8F34-24CBED46120A}">
      <formula1>0</formula1>
      <formula2>9999999999</formula2>
    </dataValidation>
    <dataValidation type="whole" imeMode="halfAlpha" allowBlank="1" showInputMessage="1" showErrorMessage="1" error="有効な数字を入力してください" sqref="U242" xr:uid="{826534D2-B871-459B-AE9A-53E902EF65CD}">
      <formula1>0</formula1>
      <formula2>9999999999</formula2>
    </dataValidation>
    <dataValidation type="whole" imeMode="halfAlpha" allowBlank="1" showInputMessage="1" showErrorMessage="1" error="有効な数字を入力してください" sqref="V242" xr:uid="{EA9CA162-8E3F-4389-969B-271A6F2953C2}">
      <formula1>0</formula1>
      <formula2>9999999999</formula2>
    </dataValidation>
    <dataValidation type="whole" imeMode="halfAlpha" allowBlank="1" showInputMessage="1" showErrorMessage="1" error="有効な数字を入力してください" sqref="W242" xr:uid="{0FCA9CE0-7DEC-4C22-8F64-80F6855AF89A}">
      <formula1>0</formula1>
      <formula2>9999999999</formula2>
    </dataValidation>
    <dataValidation type="whole" imeMode="halfAlpha" allowBlank="1" showInputMessage="1" showErrorMessage="1" error="有効な数字を入力してください" sqref="X242" xr:uid="{6CEC0F2B-AA42-4A7E-885D-A2DA07DFF346}">
      <formula1>0</formula1>
      <formula2>9999999999</formula2>
    </dataValidation>
    <dataValidation type="whole" imeMode="halfAlpha" allowBlank="1" showInputMessage="1" showErrorMessage="1" error="有効な数字を入力してください" sqref="Y242" xr:uid="{E716AC32-84CF-493E-8849-7A3199DB17AD}">
      <formula1>0</formula1>
      <formula2>9999999999</formula2>
    </dataValidation>
    <dataValidation type="list" imeMode="halfAlpha" allowBlank="1" showInputMessage="1" showErrorMessage="1" error="リストから選択してください" sqref="L243:M243" xr:uid="{182C5305-9FB9-457F-8313-8F4D3C49CC36}">
      <formula1>"○,　"</formula1>
    </dataValidation>
    <dataValidation type="list" imeMode="halfAlpha" allowBlank="1" showInputMessage="1" showErrorMessage="1" error="リストから選択してください" sqref="N243:O243" xr:uid="{5740B247-3A06-4349-AE7E-CCC2879A33F3}">
      <formula1>"一般,特定,　"</formula1>
    </dataValidation>
    <dataValidation type="whole" imeMode="halfAlpha" allowBlank="1" showInputMessage="1" showErrorMessage="1" error="有効な数字を入力してください" sqref="P243" xr:uid="{9A9B4D0A-B075-44FE-B9CF-B0433EC79C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3:R243" xr:uid="{F4187EDB-6AFA-4363-A0AE-F0A4C9F5F938}">
      <formula1>-9999999999</formula1>
      <formula2>9999999999</formula2>
    </dataValidation>
    <dataValidation type="list" imeMode="halfAlpha" allowBlank="1" showInputMessage="1" showErrorMessage="1" error="リストから選択してください" sqref="S243" xr:uid="{591BE69E-DC2C-4CEB-811F-400F3CBDB85D}">
      <formula1>"一般,特定,　"</formula1>
    </dataValidation>
    <dataValidation type="whole" imeMode="halfAlpha" allowBlank="1" showInputMessage="1" showErrorMessage="1" error="有効な数字を入力してください" sqref="T243" xr:uid="{2340D5B0-1100-4127-B858-86C0675EABEA}">
      <formula1>0</formula1>
      <formula2>9999999999</formula2>
    </dataValidation>
    <dataValidation type="whole" imeMode="halfAlpha" allowBlank="1" showInputMessage="1" showErrorMessage="1" error="有効な数字を入力してください" sqref="U243" xr:uid="{995417B8-E207-4A05-A15D-0538732B7FF7}">
      <formula1>0</formula1>
      <formula2>9999999999</formula2>
    </dataValidation>
    <dataValidation type="whole" imeMode="halfAlpha" allowBlank="1" showInputMessage="1" showErrorMessage="1" error="有効な数字を入力してください" sqref="V243" xr:uid="{62E3997B-F496-473C-A7C5-A1A9BB6B95BB}">
      <formula1>0</formula1>
      <formula2>9999999999</formula2>
    </dataValidation>
    <dataValidation type="whole" imeMode="halfAlpha" allowBlank="1" showInputMessage="1" showErrorMessage="1" error="有効な数字を入力してください" sqref="W243" xr:uid="{99D6B34B-1CC8-48A1-BDC7-7BCF24DCD720}">
      <formula1>0</formula1>
      <formula2>9999999999</formula2>
    </dataValidation>
    <dataValidation type="whole" imeMode="halfAlpha" allowBlank="1" showInputMessage="1" showErrorMessage="1" error="有効な数字を入力してください" sqref="X243" xr:uid="{9747EC59-4C5F-4FC6-A7B4-A8690D0AF563}">
      <formula1>0</formula1>
      <formula2>9999999999</formula2>
    </dataValidation>
    <dataValidation type="whole" imeMode="halfAlpha" allowBlank="1" showInputMessage="1" showErrorMessage="1" error="有効な数字を入力してください" sqref="Y243" xr:uid="{02589CAE-7757-4451-B014-7700911BA9A9}">
      <formula1>0</formula1>
      <formula2>9999999999</formula2>
    </dataValidation>
    <dataValidation type="list" imeMode="halfAlpha" allowBlank="1" showInputMessage="1" showErrorMessage="1" error="リストから選択してください" sqref="L244:M244" xr:uid="{9A1C2227-351E-4ADC-B345-167249846334}">
      <formula1>"○,　"</formula1>
    </dataValidation>
    <dataValidation type="list" imeMode="halfAlpha" allowBlank="1" showInputMessage="1" showErrorMessage="1" error="リストから選択してください" sqref="N244:O244" xr:uid="{F41C306F-61A4-48D5-9DBC-D24067B49C73}">
      <formula1>"一般,特定,　"</formula1>
    </dataValidation>
    <dataValidation type="whole" imeMode="halfAlpha" allowBlank="1" showInputMessage="1" showErrorMessage="1" error="有効な数字を入力してください" sqref="P244" xr:uid="{296FF021-2E29-4312-9330-3639A0332B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4:R244" xr:uid="{01E879BE-D348-4724-BAA7-7A8A93D3E9A3}">
      <formula1>-9999999999</formula1>
      <formula2>9999999999</formula2>
    </dataValidation>
    <dataValidation type="list" imeMode="halfAlpha" allowBlank="1" showInputMessage="1" showErrorMessage="1" error="リストから選択してください" sqref="S244" xr:uid="{390F5D38-C84F-407C-A541-B9CC8AFFEBF1}">
      <formula1>"一般,特定,　"</formula1>
    </dataValidation>
    <dataValidation type="whole" imeMode="halfAlpha" allowBlank="1" showInputMessage="1" showErrorMessage="1" error="有効な数字を入力してください" sqref="T244" xr:uid="{E4B4A21C-EF4A-42E2-B74D-5DD630D729C7}">
      <formula1>0</formula1>
      <formula2>9999999999</formula2>
    </dataValidation>
    <dataValidation type="whole" imeMode="halfAlpha" allowBlank="1" showInputMessage="1" showErrorMessage="1" error="有効な数字を入力してください" sqref="U244" xr:uid="{3BEADE0E-913A-40A3-999D-93ED3B0AAEC7}">
      <formula1>0</formula1>
      <formula2>9999999999</formula2>
    </dataValidation>
    <dataValidation type="whole" imeMode="halfAlpha" allowBlank="1" showInputMessage="1" showErrorMessage="1" error="有効な数字を入力してください" sqref="V244" xr:uid="{48283881-E32C-4139-8026-76A015AC4B6E}">
      <formula1>0</formula1>
      <formula2>9999999999</formula2>
    </dataValidation>
    <dataValidation type="whole" imeMode="halfAlpha" allowBlank="1" showInputMessage="1" showErrorMessage="1" error="有効な数字を入力してください" sqref="W244" xr:uid="{409096C6-BEEA-4C7F-8F86-4AFC8C95F29F}">
      <formula1>0</formula1>
      <formula2>9999999999</formula2>
    </dataValidation>
    <dataValidation type="whole" imeMode="halfAlpha" allowBlank="1" showInputMessage="1" showErrorMessage="1" error="有効な数字を入力してください" sqref="X244" xr:uid="{0775FC55-134E-40E9-9A95-869394BCC61B}">
      <formula1>0</formula1>
      <formula2>9999999999</formula2>
    </dataValidation>
    <dataValidation type="whole" imeMode="halfAlpha" allowBlank="1" showInputMessage="1" showErrorMessage="1" error="有効な数字を入力してください" sqref="Y244" xr:uid="{B01064E2-01F1-404D-BD9C-945117284137}">
      <formula1>0</formula1>
      <formula2>9999999999</formula2>
    </dataValidation>
    <dataValidation type="list" imeMode="halfAlpha" allowBlank="1" showInputMessage="1" showErrorMessage="1" error="リストから選択してください" sqref="L245:M245" xr:uid="{69E1A8A1-3964-45BB-A82F-65026E41FD1D}">
      <formula1>"○,　"</formula1>
    </dataValidation>
    <dataValidation type="list" imeMode="halfAlpha" allowBlank="1" showInputMessage="1" showErrorMessage="1" error="リストから選択してください" sqref="N245:O245" xr:uid="{00854C60-CE0C-40CA-B1B8-C077230530A9}">
      <formula1>"一般,特定,　"</formula1>
    </dataValidation>
    <dataValidation type="whole" imeMode="halfAlpha" allowBlank="1" showInputMessage="1" showErrorMessage="1" error="有効な数字を入力してください" sqref="P245" xr:uid="{CD4937E8-779B-4961-ADD2-680F76D7EAC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5:R245" xr:uid="{B807AE29-0CB2-41DB-95F7-DC48B852D62D}">
      <formula1>-9999999999</formula1>
      <formula2>9999999999</formula2>
    </dataValidation>
    <dataValidation type="list" imeMode="halfAlpha" allowBlank="1" showInputMessage="1" showErrorMessage="1" error="リストから選択してください" sqref="S245" xr:uid="{A0A97E25-0A1A-454D-BB25-16D18A4B0DAE}">
      <formula1>"一般,特定,　"</formula1>
    </dataValidation>
    <dataValidation type="whole" imeMode="halfAlpha" allowBlank="1" showInputMessage="1" showErrorMessage="1" error="有効な数字を入力してください" sqref="T245" xr:uid="{B76EF58A-09E7-4F37-83C9-DA4232EA11FE}">
      <formula1>0</formula1>
      <formula2>9999999999</formula2>
    </dataValidation>
    <dataValidation type="whole" imeMode="halfAlpha" allowBlank="1" showInputMessage="1" showErrorMessage="1" error="有効な数字を入力してください" sqref="U245" xr:uid="{39DF3A99-1B8C-429B-8D63-F40F67790512}">
      <formula1>0</formula1>
      <formula2>9999999999</formula2>
    </dataValidation>
    <dataValidation type="whole" imeMode="halfAlpha" allowBlank="1" showInputMessage="1" showErrorMessage="1" error="有効な数字を入力してください" sqref="V245" xr:uid="{22378603-A41D-4190-BE0F-8222C8CA6F15}">
      <formula1>0</formula1>
      <formula2>9999999999</formula2>
    </dataValidation>
    <dataValidation type="whole" imeMode="halfAlpha" allowBlank="1" showInputMessage="1" showErrorMessage="1" error="有効な数字を入力してください" sqref="W245" xr:uid="{64A62E47-818B-4F2C-A3B1-C5C6A43A330C}">
      <formula1>0</formula1>
      <formula2>9999999999</formula2>
    </dataValidation>
    <dataValidation type="whole" imeMode="halfAlpha" allowBlank="1" showInputMessage="1" showErrorMessage="1" error="有効な数字を入力してください" sqref="X245" xr:uid="{41A68497-0947-46D7-9BB9-D0E297333B5E}">
      <formula1>0</formula1>
      <formula2>9999999999</formula2>
    </dataValidation>
    <dataValidation type="whole" imeMode="halfAlpha" allowBlank="1" showInputMessage="1" showErrorMessage="1" error="有効な数字を入力してください" sqref="Y245" xr:uid="{3B0596F4-8405-4163-9FBC-69065F031436}">
      <formula1>0</formula1>
      <formula2>9999999999</formula2>
    </dataValidation>
    <dataValidation type="list" imeMode="halfAlpha" allowBlank="1" showInputMessage="1" showErrorMessage="1" error="リストから選択してください" sqref="L246:M246" xr:uid="{A6171D8E-FBF7-46DD-A33F-C44626DF0AF2}">
      <formula1>"○,　"</formula1>
    </dataValidation>
    <dataValidation type="list" imeMode="halfAlpha" allowBlank="1" showInputMessage="1" showErrorMessage="1" error="リストから選択してください" sqref="N246:O246" xr:uid="{472AF082-FF6A-4BFF-95FC-BAA663C334B4}">
      <formula1>"一般,特定,　"</formula1>
    </dataValidation>
    <dataValidation type="whole" imeMode="halfAlpha" allowBlank="1" showInputMessage="1" showErrorMessage="1" error="有効な数字を入力してください" sqref="P246" xr:uid="{4538C509-ADF3-4E1D-8A66-ABBB3E4F22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6:R246" xr:uid="{94CFDB54-E74B-41AD-AB8E-1AE329326315}">
      <formula1>-9999999999</formula1>
      <formula2>9999999999</formula2>
    </dataValidation>
    <dataValidation type="list" imeMode="halfAlpha" allowBlank="1" showInputMessage="1" showErrorMessage="1" error="リストから選択してください" sqref="S246" xr:uid="{FBFCC040-CD73-4425-94FA-A33ABFBC79EA}">
      <formula1>"一般,特定,　"</formula1>
    </dataValidation>
    <dataValidation type="whole" imeMode="halfAlpha" allowBlank="1" showInputMessage="1" showErrorMessage="1" error="有効な数字を入力してください" sqref="T246" xr:uid="{2A391E37-81BD-4BE8-96FB-CF51A3890965}">
      <formula1>0</formula1>
      <formula2>9999999999</formula2>
    </dataValidation>
    <dataValidation type="whole" imeMode="halfAlpha" allowBlank="1" showInputMessage="1" showErrorMessage="1" error="有効な数字を入力してください" sqref="U246" xr:uid="{A52987AD-8E6D-4F28-99F9-839DBB66E380}">
      <formula1>0</formula1>
      <formula2>9999999999</formula2>
    </dataValidation>
    <dataValidation type="whole" imeMode="halfAlpha" allowBlank="1" showInputMessage="1" showErrorMessage="1" error="有効な数字を入力してください" sqref="V246" xr:uid="{9E6FF71F-20A7-402C-B2C3-96E00883CF39}">
      <formula1>0</formula1>
      <formula2>9999999999</formula2>
    </dataValidation>
    <dataValidation type="whole" imeMode="halfAlpha" allowBlank="1" showInputMessage="1" showErrorMessage="1" error="有効な数字を入力してください" sqref="W246" xr:uid="{F68B48AF-CBEA-44CB-BB4D-F7E18B07931A}">
      <formula1>0</formula1>
      <formula2>9999999999</formula2>
    </dataValidation>
    <dataValidation type="whole" imeMode="halfAlpha" allowBlank="1" showInputMessage="1" showErrorMessage="1" error="有効な数字を入力してください" sqref="X246" xr:uid="{CABC10D4-EE7E-41A8-8A39-CECD9D0655F7}">
      <formula1>0</formula1>
      <formula2>9999999999</formula2>
    </dataValidation>
    <dataValidation type="whole" imeMode="halfAlpha" allowBlank="1" showInputMessage="1" showErrorMessage="1" error="有効な数字を入力してください" sqref="Y246" xr:uid="{861753AF-5001-4771-B479-9DCF75243986}">
      <formula1>0</formula1>
      <formula2>9999999999</formula2>
    </dataValidation>
    <dataValidation type="list" imeMode="halfAlpha" allowBlank="1" showInputMessage="1" showErrorMessage="1" error="リストから選択してください" sqref="L247:M247" xr:uid="{B191FF8D-EA8A-4CE7-BE83-6F1408557A36}">
      <formula1>"○,　"</formula1>
    </dataValidation>
    <dataValidation type="whole" imeMode="halfAlpha" allowBlank="1" showInputMessage="1" showErrorMessage="1" error="有効な数字を入力してください。10兆円以上になる場合は、9,999,999,999と入力してください" sqref="Q247:R247" xr:uid="{86B295B3-1D97-4C24-8762-C0702C5E401F}">
      <formula1>-9999999999</formula1>
      <formula2>9999999999</formula2>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108" customWidth="1"/>
    <col min="2" max="16384" width="9" style="108"/>
  </cols>
  <sheetData>
    <row r="1" spans="1:1" x14ac:dyDescent="0.15">
      <c r="A1" s="10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8" t="str">
        <f>"@神奈川県@和歌山県@鹿児島県@"</f>
        <v>@神奈川県@和歌山県@鹿児島県@</v>
      </c>
    </row>
    <row r="3" spans="1:1" x14ac:dyDescent="0.15">
      <c r="A3" s="108" t="s">
        <v>218</v>
      </c>
    </row>
    <row r="4" spans="1:1" x14ac:dyDescent="0.15">
      <c r="A4" s="108" t="s">
        <v>219</v>
      </c>
    </row>
    <row r="10" spans="1:1" x14ac:dyDescent="0.15">
      <c r="A10" s="79" t="s">
        <v>187</v>
      </c>
    </row>
    <row r="11" spans="1:1" x14ac:dyDescent="0.15">
      <c r="A11" s="79" t="s">
        <v>17</v>
      </c>
    </row>
    <row r="12" spans="1:1" x14ac:dyDescent="0.15">
      <c r="A12" s="79" t="s">
        <v>18</v>
      </c>
    </row>
    <row r="13" spans="1:1" x14ac:dyDescent="0.15">
      <c r="A13" s="79" t="s">
        <v>19</v>
      </c>
    </row>
    <row r="14" spans="1:1" x14ac:dyDescent="0.15">
      <c r="A14" s="79" t="s">
        <v>20</v>
      </c>
    </row>
    <row r="15" spans="1:1" x14ac:dyDescent="0.15">
      <c r="A15" s="79" t="s">
        <v>21</v>
      </c>
    </row>
    <row r="16" spans="1:1" x14ac:dyDescent="0.15">
      <c r="A16" s="79" t="s">
        <v>22</v>
      </c>
    </row>
    <row r="17" spans="1:1" x14ac:dyDescent="0.15">
      <c r="A17" s="79" t="s">
        <v>23</v>
      </c>
    </row>
    <row r="18" spans="1:1" x14ac:dyDescent="0.15">
      <c r="A18" s="79" t="s">
        <v>24</v>
      </c>
    </row>
    <row r="19" spans="1:1" x14ac:dyDescent="0.15">
      <c r="A19" s="79" t="s">
        <v>25</v>
      </c>
    </row>
    <row r="20" spans="1:1" x14ac:dyDescent="0.15">
      <c r="A20" s="79" t="s">
        <v>26</v>
      </c>
    </row>
    <row r="21" spans="1:1" x14ac:dyDescent="0.15">
      <c r="A21" s="79" t="s">
        <v>27</v>
      </c>
    </row>
    <row r="22" spans="1:1" x14ac:dyDescent="0.15">
      <c r="A22" s="79" t="s">
        <v>28</v>
      </c>
    </row>
    <row r="23" spans="1:1" x14ac:dyDescent="0.15">
      <c r="A23" s="79" t="s">
        <v>29</v>
      </c>
    </row>
    <row r="24" spans="1:1" x14ac:dyDescent="0.15">
      <c r="A24" s="79" t="s">
        <v>30</v>
      </c>
    </row>
    <row r="25" spans="1:1" x14ac:dyDescent="0.15">
      <c r="A25" s="79" t="s">
        <v>31</v>
      </c>
    </row>
    <row r="26" spans="1:1" x14ac:dyDescent="0.15">
      <c r="A26" s="79" t="s">
        <v>32</v>
      </c>
    </row>
    <row r="27" spans="1:1" x14ac:dyDescent="0.15">
      <c r="A27" s="79" t="s">
        <v>33</v>
      </c>
    </row>
    <row r="28" spans="1:1" x14ac:dyDescent="0.15">
      <c r="A28" s="79" t="s">
        <v>34</v>
      </c>
    </row>
    <row r="29" spans="1:1" x14ac:dyDescent="0.15">
      <c r="A29" s="79" t="s">
        <v>35</v>
      </c>
    </row>
    <row r="30" spans="1:1" x14ac:dyDescent="0.15">
      <c r="A30" s="79" t="s">
        <v>36</v>
      </c>
    </row>
    <row r="31" spans="1:1" x14ac:dyDescent="0.15">
      <c r="A31" s="79" t="s">
        <v>37</v>
      </c>
    </row>
    <row r="32" spans="1:1" x14ac:dyDescent="0.15">
      <c r="A32" s="79" t="s">
        <v>38</v>
      </c>
    </row>
    <row r="33" spans="1:1" x14ac:dyDescent="0.15">
      <c r="A33" s="79" t="s">
        <v>39</v>
      </c>
    </row>
    <row r="34" spans="1:1" x14ac:dyDescent="0.15">
      <c r="A34" s="79" t="s">
        <v>40</v>
      </c>
    </row>
    <row r="35" spans="1:1" x14ac:dyDescent="0.15">
      <c r="A35" s="79" t="s">
        <v>41</v>
      </c>
    </row>
    <row r="36" spans="1:1" x14ac:dyDescent="0.15">
      <c r="A36" s="79" t="s">
        <v>42</v>
      </c>
    </row>
    <row r="37" spans="1:1" x14ac:dyDescent="0.15">
      <c r="A37" s="79" t="s">
        <v>43</v>
      </c>
    </row>
    <row r="38" spans="1:1" x14ac:dyDescent="0.15">
      <c r="A38" s="79" t="s">
        <v>44</v>
      </c>
    </row>
    <row r="39" spans="1:1" x14ac:dyDescent="0.15">
      <c r="A39" s="79" t="s">
        <v>45</v>
      </c>
    </row>
    <row r="40" spans="1:1" x14ac:dyDescent="0.15">
      <c r="A40" s="79" t="s">
        <v>46</v>
      </c>
    </row>
    <row r="41" spans="1:1" x14ac:dyDescent="0.15">
      <c r="A41" s="79" t="s">
        <v>47</v>
      </c>
    </row>
    <row r="42" spans="1:1" x14ac:dyDescent="0.15">
      <c r="A42" s="79" t="s">
        <v>48</v>
      </c>
    </row>
    <row r="43" spans="1:1" x14ac:dyDescent="0.15">
      <c r="A43" s="79" t="s">
        <v>49</v>
      </c>
    </row>
    <row r="44" spans="1:1" x14ac:dyDescent="0.15">
      <c r="A44" s="79" t="s">
        <v>50</v>
      </c>
    </row>
    <row r="45" spans="1:1" x14ac:dyDescent="0.15">
      <c r="A45" s="79" t="s">
        <v>51</v>
      </c>
    </row>
    <row r="46" spans="1:1" x14ac:dyDescent="0.15">
      <c r="A46" s="79" t="s">
        <v>52</v>
      </c>
    </row>
    <row r="47" spans="1:1" x14ac:dyDescent="0.15">
      <c r="A47" s="79" t="s">
        <v>53</v>
      </c>
    </row>
    <row r="48" spans="1:1" x14ac:dyDescent="0.15">
      <c r="A48" s="79" t="s">
        <v>54</v>
      </c>
    </row>
    <row r="49" spans="1:1" x14ac:dyDescent="0.15">
      <c r="A49" s="79" t="s">
        <v>55</v>
      </c>
    </row>
    <row r="50" spans="1:1" x14ac:dyDescent="0.15">
      <c r="A50" s="79" t="s">
        <v>56</v>
      </c>
    </row>
    <row r="51" spans="1:1" x14ac:dyDescent="0.15">
      <c r="A51" s="79" t="s">
        <v>57</v>
      </c>
    </row>
    <row r="52" spans="1:1" x14ac:dyDescent="0.15">
      <c r="A52" s="79" t="s">
        <v>58</v>
      </c>
    </row>
    <row r="53" spans="1:1" x14ac:dyDescent="0.15">
      <c r="A53" s="79" t="s">
        <v>59</v>
      </c>
    </row>
    <row r="54" spans="1:1" x14ac:dyDescent="0.15">
      <c r="A54" s="79" t="s">
        <v>60</v>
      </c>
    </row>
    <row r="55" spans="1:1" x14ac:dyDescent="0.15">
      <c r="A55" s="79" t="s">
        <v>61</v>
      </c>
    </row>
    <row r="56" spans="1:1" x14ac:dyDescent="0.15">
      <c r="A56" s="79" t="s">
        <v>62</v>
      </c>
    </row>
    <row r="57" spans="1:1" x14ac:dyDescent="0.15">
      <c r="A57" s="79" t="s">
        <v>63</v>
      </c>
    </row>
  </sheetData>
  <sheetProtection algorithmName="SHA-512" hashValue="rIT9xB3Mc4DvCczjzwHRtaqam+sDeXD8D9qcOxuNtFePyiYTfoQ6/eLYSdchDFcKyYy/CpfSk1wNIg0sEVCoTw==" saltValue="ZjB//Bes3awCtZd4C9xQz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2025-10-02T02:46:24Z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