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concurrentManualCount="2"/>
</workbook>
</file>

<file path=xl/calcChain.xml><?xml version="1.0" encoding="utf-8"?>
<calcChain xmlns="http://schemas.openxmlformats.org/spreadsheetml/2006/main">
  <c r="BG36" i="9" l="1"/>
  <c r="BG35" i="9"/>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C36" i="9"/>
  <c r="CO35" i="9"/>
  <c r="C35" i="9"/>
  <c r="CO34" i="9"/>
  <c r="BW34" i="9"/>
  <c r="BW35" i="9" s="1"/>
  <c r="BW36" i="9" s="1"/>
  <c r="BW37" i="9" s="1"/>
  <c r="BW38" i="9" s="1"/>
  <c r="BW39" i="9" s="1"/>
  <c r="U34" i="9"/>
  <c r="U35" i="9" s="1"/>
  <c r="U36" i="9" s="1"/>
  <c r="C34" i="9"/>
  <c r="AM34" i="9" l="1"/>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<sst xmlns="http://schemas.openxmlformats.org/spreadsheetml/2006/main" count="1008" uniqueCount="546">
  <si>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</si>
  <si>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</si>
  <si>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</si>
  <si>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</si>
  <si>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</si>
  <si>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</si>
  <si>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</si>
  <si>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</si>
  <si>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</si>
  <si>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</si>
  <si>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</si>
  <si>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</si>
  <si>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</si>
  <si>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</si>
  <si>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</si>
  <si>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</si>
  <si>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</si>
  <si>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</si>
  <si>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</si>
  <si>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</si>
  <si>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</si>
  <si>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</si>
  <si>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</si>
  <si>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</si>
  <si>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</si>
  <si>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</si>
  <si>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</si>
  <si>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</si>
  <si>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</si>
  <si>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</si>
  <si>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</si>
  <si>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</si>
  <si>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</si>
  <si>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</si>
  <si>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</si>
  <si>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</si>
  <si>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</si>
  <si>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</si>
  <si>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</si>
  <si>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</si>
  <si>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</si>
  <si>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</si>
  <si>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</si>
  <si>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</si>
  <si>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</si>
  <si>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</si>
  <si>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</si>
  <si>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</si>
  <si>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</si>
  <si>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</si>
  <si>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</si>
  <si>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</si>
  <si>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</si>
  <si>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</si>
  <si>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</si>
  <si>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</si>
  <si>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</si>
  <si>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</si>
  <si>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</si>
  <si>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</si>
  <si>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</si>
  <si>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</si>
  <si>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</si>
  <si>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</si>
  <si>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</si>
  <si>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</si>
  <si>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</si>
  <si>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</si>
  <si>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</si>
  <si>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</si>
  <si>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</si>
  <si>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</si>
  <si>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</si>
  <si>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</si>
  <si>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</si>
  <si>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</si>
  <si>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</si>
  <si>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</si>
  <si>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</si>
  <si>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</si>
  <si>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</si>
  <si>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</si>
  <si>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南三陸町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</si>
  <si>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</si>
  <si>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</si>
  <si>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</si>
  <si>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</si>
  <si>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</si>
  <si>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</si>
  <si>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</si>
  <si>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</si>
  <si>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</si>
  <si>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</si>
  <si>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</si>
  <si>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</si>
  <si>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</si>
  <si>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</si>
  <si>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</si>
  <si>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</si>
  <si>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</si>
  <si>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</si>
  <si>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</si>
  <si>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</si>
  <si>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</si>
  <si>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</si>
  <si>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</si>
  <si>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</si>
  <si>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</si>
  <si>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</si>
  <si>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</si>
  <si>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</si>
  <si>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</si>
  <si>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</si>
  <si>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</si>
  <si>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</si>
  <si>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</si>
  <si>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</si>
  <si>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</si>
  <si>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</si>
  <si>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</si>
  <si>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</si>
  <si>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</si>
  <si>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</si>
  <si>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</si>
  <si>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</si>
  <si>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</si>
  <si>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</si>
  <si>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</si>
  <si>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</si>
  <si>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</si>
  <si>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</si>
  <si>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</si>
  <si>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</si>
  <si>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</si>
  <si>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</si>
  <si>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</si>
  <si>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</si>
  <si>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</si>
  <si>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</si>
  <si>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</si>
  <si>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</si>
  <si>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</si>
  <si>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</si>
  <si>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</si>
  <si>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</si>
  <si>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</si>
  <si>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</si>
  <si>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</si>
  <si>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</si>
  <si>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</si>
  <si>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</si>
  <si>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</si>
  <si>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</si>
  <si>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</si>
  <si>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</si>
  <si>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</si>
  <si>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</si>
  <si>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</si>
  <si>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</si>
  <si>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</si>
  <si>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</si>
  <si>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</si>
  <si>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</si>
  <si>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</si>
  <si>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</si>
  <si>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</si>
  <si>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</si>
  <si>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</si>
  <si>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</si>
  <si>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</si>
  <si>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</si>
  <si>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</si>
  <si>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</si>
  <si>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</si>
  <si>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</si>
  <si>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</si>
  <si>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</si>
  <si>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</si>
  <si>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</si>
  <si>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</si>
  <si>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</si>
  <si>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</si>
  <si>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</si>
  <si>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</si>
  <si>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</si>
  <si>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</si>
  <si>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</si>
  <si>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</si>
  <si>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</si>
  <si>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</si>
  <si>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</si>
  <si>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</si>
  <si>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</si>
  <si>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宮城県南三陸町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</si>
  <si>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</si>
  <si>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</si>
  <si>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</si>
  <si>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</si>
  <si>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</si>
  <si>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</si>
  <si>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</si>
  <si>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</si>
  <si>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</si>
  <si>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</si>
  <si>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</si>
  <si>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</si>
  <si>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</si>
  <si>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</si>
  <si>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</si>
  <si>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</si>
  <si>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</si>
  <si>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</si>
  <si>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</si>
  <si>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</si>
  <si>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</si>
  <si>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</si>
  <si>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</si>
  <si>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</si>
  <si>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</si>
  <si>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</si>
  <si>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</si>
  <si>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</si>
  <si>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</si>
  <si>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</si>
  <si>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</si>
  <si>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</si>
  <si>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</si>
  <si>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</si>
  <si>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</si>
  <si>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</si>
  <si>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</si>
  <si>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</si>
  <si>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</si>
  <si>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</si>
  <si>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</si>
  <si>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</si>
  <si>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</si>
  <si>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</si>
  <si>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</si>
  <si>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</si>
  <si>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</si>
  <si>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</si>
  <si>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</si>
  <si>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</si>
  <si>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</si>
  <si>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</si>
  <si>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</si>
  <si>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</si>
  <si>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</si>
  <si>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</si>
  <si>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</si>
  <si>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</si>
  <si>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</si>
  <si>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</si>
  <si>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</si>
  <si>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</si>
  <si>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</si>
  <si>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</si>
  <si>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</si>
  <si>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</si>
  <si>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</si>
  <si>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</si>
  <si>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</si>
  <si>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</si>
  <si>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</si>
  <si>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</si>
  <si>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</si>
  <si>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</si>
  <si>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</si>
  <si>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</si>
  <si>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</si>
  <si>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</si>
  <si>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</si>
  <si>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</si>
  <si>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</si>
  <si>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</si>
  <si>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</si>
  <si>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</si>
  <si>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</si>
  <si>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</si>
  <si>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</si>
  <si>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</si>
  <si>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</si>
  <si>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</si>
  <si>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</si>
  <si>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</si>
  <si>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</si>
  <si>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</si>
  <si>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</si>
  <si>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</si>
  <si>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</si>
  <si>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</si>
  <si>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</si>
  <si>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</si>
  <si>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</si>
  <si>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</si>
  <si>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</si>
  <si>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</si>
  <si>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</si>
  <si>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</si>
  <si>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</si>
  <si>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</si>
  <si>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</si>
  <si>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</si>
  <si>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</si>
  <si>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</si>
  <si>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</si>
  <si>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</si>
  <si>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</si>
  <si>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</si>
  <si>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</si>
  <si>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</si>
  <si>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</si>
  <si>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</si>
  <si>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</si>
  <si>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</si>
  <si>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</si>
  <si>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</si>
  <si>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</si>
  <si>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</si>
  <si>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</si>
  <si>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</si>
  <si>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</si>
  <si>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</si>
  <si>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</si>
  <si>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</si>
  <si>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</si>
  <si>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</si>
  <si>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</si>
  <si>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</si>
  <si>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</si>
  <si>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</si>
  <si>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</si>
  <si>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</si>
  <si>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</si>
  <si>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</si>
  <si>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</si>
  <si>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</si>
  <si>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</si>
  <si>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</si>
  <si>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</si>
  <si>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宮城県南三陸町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</si>
  <si>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</si>
  <si>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</si>
  <si>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</si>
  <si>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</si>
  <si>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</si>
  <si>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</si>
  <si>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</si>
  <si>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</si>
  <si>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</si>
  <si>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</si>
  <si>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</si>
  <si>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</si>
  <si>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</si>
  <si>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</si>
  <si>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</si>
  <si>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</si>
  <si>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</si>
  <si>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</si>
  <si>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</si>
  <si>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</si>
  <si>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</si>
  <si>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</si>
  <si>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</si>
  <si>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</si>
  <si>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</si>
  <si>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</si>
  <si>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</si>
  <si>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</si>
  <si>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</si>
  <si>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</si>
  <si>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</si>
  <si>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</si>
  <si>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</si>
  <si>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</si>
  <si>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</si>
  <si>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</si>
  <si>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</si>
  <si>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</si>
  <si>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</si>
  <si>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訪問看護ステーション事業会計</t>
    <phoneticPr fontId="5"/>
  </si>
  <si>
    <t>市場事業特別会計</t>
    <phoneticPr fontId="5"/>
  </si>
  <si>
    <t>法非適用企業</t>
    <phoneticPr fontId="5"/>
  </si>
  <si>
    <t>漁業集落排水事業特別会計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</si>
  <si>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</si>
  <si>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</si>
  <si>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</si>
  <si>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</si>
  <si>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</si>
  <si>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</si>
  <si>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</si>
  <si>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</si>
  <si>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</si>
  <si>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</si>
  <si>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</si>
  <si>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</si>
  <si>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</si>
  <si>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</si>
  <si>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</si>
  <si>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</si>
  <si>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</si>
  <si>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</si>
  <si>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</si>
  <si>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</si>
  <si>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</si>
  <si>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</si>
  <si>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</si>
  <si>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</si>
  <si>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</si>
  <si>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</si>
  <si>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</si>
  <si>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</si>
  <si>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</si>
  <si>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</si>
  <si>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</si>
  <si>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</si>
  <si>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</si>
  <si>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</si>
  <si>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</si>
  <si>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</si>
  <si>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</si>
  <si>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</si>
  <si>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</si>
  <si>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</si>
  <si>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</si>
  <si>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</si>
  <si>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</si>
  <si>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</si>
  <si>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</si>
  <si>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</si>
  <si>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</si>
  <si>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</si>
  <si>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</si>
  <si>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</si>
  <si>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</si>
  <si>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</si>
  <si>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</si>
  <si>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</si>
  <si>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</si>
  <si>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</si>
  <si>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漁業集落排水事業特別会計</t>
    <phoneticPr fontId="5"/>
  </si>
  <si>
    <t>-</t>
    <phoneticPr fontId="5"/>
  </si>
  <si>
    <t>将来負担比率（(Ｅ)－(Ｆ)）／（(Ｃ)－(Ｄ)）×１００</t>
    <rPh sb="0" eb="2">
      <t>ショウライ</t>
    </rPh>
    <rPh sb="2" eb="4">
      <t>フタン</t>
    </rPh>
    <rPh sb="4" eb="6">
      <t>ヒリツ</t>
    </rPh>
    <phoneticPr fontId="5"/>
  </si>
  <si>
    <t>市場事業特別会計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</si>
  <si>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</si>
  <si>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</si>
  <si>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</si>
  <si>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</si>
  <si>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</si>
  <si>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</si>
  <si>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</si>
  <si>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</si>
  <si>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</si>
  <si>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</si>
  <si>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</si>
  <si>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</si>
  <si>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</si>
  <si>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</si>
  <si>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</si>
  <si>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</si>
  <si>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</si>
  <si>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</si>
  <si>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</si>
  <si>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</si>
  <si>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</si>
  <si>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</si>
  <si>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</si>
  <si>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</si>
  <si>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</si>
  <si>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</si>
  <si>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</si>
  <si>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</si>
  <si>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</si>
  <si>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</si>
  <si>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</si>
  <si>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</si>
  <si>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</si>
  <si>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</si>
  <si>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</si>
  <si>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</si>
  <si>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</si>
  <si>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</si>
  <si>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</si>
  <si>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</si>
  <si>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</si>
  <si>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</si>
  <si>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</si>
  <si>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</si>
  <si>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</si>
  <si>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</si>
  <si>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</si>
  <si>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</si>
  <si>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</si>
  <si>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</si>
  <si>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</si>
  <si>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</si>
  <si>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</si>
  <si>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</si>
  <si>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</si>
  <si>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</si>
  <si>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</si>
  <si>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</si>
  <si>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</si>
  <si>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</si>
  <si>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</si>
  <si>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</si>
  <si>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</si>
  <si>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</si>
  <si>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</si>
  <si>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</si>
  <si>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</si>
  <si>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</si>
  <si>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</si>
  <si>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</si>
  <si>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</si>
  <si>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</si>
  <si>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</si>
  <si>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</si>
  <si>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</si>
  <si>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</si>
  <si>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</si>
  <si>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</si>
  <si>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</si>
  <si>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</si>
  <si>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24.25</t>
  </si>
  <si>
    <t>▲ 24.26</t>
  </si>
  <si>
    <t>一般会計</t>
  </si>
  <si>
    <t>国民健康保険特別会計</t>
  </si>
  <si>
    <t>介護保険特別会計</t>
  </si>
  <si>
    <t>病院事業会計</t>
  </si>
  <si>
    <t>水道事業会計</t>
  </si>
  <si>
    <t>訪問看護ステーション事業会計</t>
  </si>
  <si>
    <t>市場事業特別会計</t>
  </si>
  <si>
    <t>後期高齢者医療特別会計</t>
  </si>
  <si>
    <t>その他会計（赤字）</t>
  </si>
  <si>
    <t>その他会計（黒字）</t>
  </si>
  <si>
    <t>-</t>
    <phoneticPr fontId="2"/>
  </si>
  <si>
    <t>-</t>
    <phoneticPr fontId="2"/>
  </si>
  <si>
    <t>気仙沼・本吉地域広域行政事務組合</t>
    <rPh sb="0" eb="3">
      <t>ケセンヌマ</t>
    </rPh>
    <rPh sb="4" eb="6">
      <t>モトヨシ</t>
    </rPh>
    <rPh sb="6" eb="8">
      <t>チイキ</t>
    </rPh>
    <rPh sb="8" eb="10">
      <t>コウイキ</t>
    </rPh>
    <rPh sb="10" eb="12">
      <t>ギョウセイ</t>
    </rPh>
    <rPh sb="12" eb="14">
      <t>ジム</t>
    </rPh>
    <rPh sb="14" eb="16">
      <t>クミアイ</t>
    </rPh>
    <phoneticPr fontId="2"/>
  </si>
  <si>
    <t>宮城県市町村職員退職手当組合</t>
    <rPh sb="0" eb="3">
      <t>ミ</t>
    </rPh>
    <rPh sb="3" eb="6">
      <t>シチョウソン</t>
    </rPh>
    <rPh sb="6" eb="8">
      <t>ショクイン</t>
    </rPh>
    <rPh sb="8" eb="10">
      <t>タイショク</t>
    </rPh>
    <rPh sb="10" eb="12">
      <t>テアテ</t>
    </rPh>
    <rPh sb="12" eb="14">
      <t>クミアイ</t>
    </rPh>
    <phoneticPr fontId="2"/>
  </si>
  <si>
    <t>宮城県市町村非常勤消防団員補償報償組合</t>
    <rPh sb="0" eb="3">
      <t>ミ</t>
    </rPh>
    <rPh sb="3" eb="6">
      <t>シチョウソン</t>
    </rPh>
    <rPh sb="6" eb="9">
      <t>ヒジョウキン</t>
    </rPh>
    <rPh sb="9" eb="12">
      <t>ショウボウダン</t>
    </rPh>
    <rPh sb="12" eb="13">
      <t>イン</t>
    </rPh>
    <rPh sb="13" eb="15">
      <t>ホショウ</t>
    </rPh>
    <rPh sb="15" eb="17">
      <t>ホウショウ</t>
    </rPh>
    <rPh sb="17" eb="19">
      <t>クミアイ</t>
    </rPh>
    <phoneticPr fontId="2"/>
  </si>
  <si>
    <t>宮城県市町村自治振興センター</t>
    <rPh sb="0" eb="3">
      <t>ミ</t>
    </rPh>
    <rPh sb="3" eb="6">
      <t>シチョウソン</t>
    </rPh>
    <rPh sb="6" eb="8">
      <t>ジチ</t>
    </rPh>
    <rPh sb="8" eb="10">
      <t>シンコウ</t>
    </rPh>
    <phoneticPr fontId="2"/>
  </si>
  <si>
    <t>宮城県後期高齢者医療広域連合</t>
    <rPh sb="0" eb="3">
      <t>ミ</t>
    </rPh>
    <rPh sb="3" eb="5">
      <t>コウキ</t>
    </rPh>
    <rPh sb="5" eb="8">
      <t>コウレイシャ</t>
    </rPh>
    <rPh sb="8" eb="10">
      <t>イリョウ</t>
    </rPh>
    <rPh sb="10" eb="12">
      <t>コウイキ</t>
    </rPh>
    <rPh sb="12" eb="14">
      <t>レンゴウ</t>
    </rPh>
    <phoneticPr fontId="2"/>
  </si>
  <si>
    <t>宮城県後期高齢者医療事業会計</t>
    <rPh sb="0" eb="3">
      <t>ミ</t>
    </rPh>
    <rPh sb="3" eb="5">
      <t>コウキ</t>
    </rPh>
    <rPh sb="5" eb="8">
      <t>コウレイシャ</t>
    </rPh>
    <rPh sb="8" eb="10">
      <t>イリョウ</t>
    </rPh>
    <rPh sb="10" eb="12">
      <t>ジギョウ</t>
    </rPh>
    <rPh sb="12" eb="14">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</si>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</sst>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0" borderId="40"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90833</c:v>
                </c:pt>
                <c:pt idx="1">
                  <c:v>79181</c:v>
                </c:pt>
                <c:pt idx="2">
                  <c:v>118124</c:v>
                </c:pt>
                <c:pt idx="3">
                  <c:v>101693</c:v>
                </c:pt>
                <c:pt idx="4">
                  <c:v>93741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74159</c:v>
                </c:pt>
                <c:pt idx="1">
                  <c:v>122580</c:v>
                </c:pt>
                <c:pt idx="2">
                  <c:v>1314879</c:v>
                </c:pt>
                <c:pt idx="3">
                  <c:v>1218660</c:v>
                </c:pt>
                <c:pt idx="4">
                  <c:v>1678132</c:v>
                </c:pt>
              </c:numCache>
            </c:numRef>
          </c:val>
          <c:smooth val="0"/>
        </c:ser>
        <c:dLbls>
          <c:showLegendKey val="0"/>
          <c:showVal val="0"/>
          <c:showCatName val="0"/>
          <c:showSerName val="0"/>
          <c:showPercent val="0"/>
          <c:showBubbleSize val="0"/>
        </c:dLbls>
        <c:marker val="1"/>
        <c:smooth val="0"/>
        <c:axId val="102561280"/>
        <c:axId val="102563200"/>
      </c:lineChart>
      <c:catAx>
        <c:axId val="1025612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63200"/>
        <c:crosses val="autoZero"/>
        <c:auto val="1"/>
        <c:lblAlgn val="ctr"/>
        <c:lblOffset val="100"/>
        <c:tickLblSkip val="1"/>
        <c:tickMarkSkip val="1"/>
        <c:noMultiLvlLbl val="0"/>
      </c:catAx>
      <c:valAx>
        <c:axId val="10256320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561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57.54</c:v>
                </c:pt>
                <c:pt idx="1">
                  <c:v>1.94</c:v>
                </c:pt>
                <c:pt idx="2">
                  <c:v>36.1</c:v>
                </c:pt>
                <c:pt idx="3">
                  <c:v>42.66</c:v>
                </c:pt>
                <c:pt idx="4">
                  <c:v>31.29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25.58</c:v>
                </c:pt>
                <c:pt idx="1">
                  <c:v>89.14</c:v>
                </c:pt>
                <c:pt idx="2">
                  <c:v>126.34</c:v>
                </c:pt>
                <c:pt idx="3">
                  <c:v>112.53</c:v>
                </c:pt>
                <c:pt idx="4">
                  <c:v>152.75</c:v>
                </c:pt>
              </c:numCache>
            </c:numRef>
          </c:val>
        </c:ser>
        <c:dLbls>
          <c:showLegendKey val="0"/>
          <c:showVal val="0"/>
          <c:showCatName val="0"/>
          <c:showSerName val="0"/>
          <c:showPercent val="0"/>
          <c:showBubbleSize val="0"/>
        </c:dLbls>
        <c:gapWidth val="250"/>
        <c:overlap val="100"/>
        <c:axId val="102689024"/>
        <c:axId val="18035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62.58</c:v>
                </c:pt>
                <c:pt idx="1">
                  <c:v>-24.25</c:v>
                </c:pt>
                <c:pt idx="2">
                  <c:v>69.650000000000006</c:v>
                </c:pt>
                <c:pt idx="3">
                  <c:v>-24.26</c:v>
                </c:pt>
                <c:pt idx="4">
                  <c:v>7.02</c:v>
                </c:pt>
              </c:numCache>
            </c:numRef>
          </c:val>
          <c:smooth val="0"/>
        </c:ser>
        <c:dLbls>
          <c:showLegendKey val="0"/>
          <c:showVal val="0"/>
          <c:showCatName val="0"/>
          <c:showSerName val="0"/>
          <c:showPercent val="0"/>
          <c:showBubbleSize val="0"/>
        </c:dLbls>
        <c:marker val="1"/>
        <c:smooth val="0"/>
        <c:axId val="102689024"/>
        <c:axId val="18035072"/>
      </c:lineChart>
      <c:catAx>
        <c:axId val="10268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035072"/>
        <c:crosses val="autoZero"/>
        <c:auto val="1"/>
        <c:lblAlgn val="ctr"/>
        <c:lblOffset val="100"/>
        <c:tickLblSkip val="1"/>
        <c:tickMarkSkip val="1"/>
        <c:noMultiLvlLbl val="0"/>
      </c:catAx>
      <c:valAx>
        <c:axId val="1803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68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0.02</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0.12</c:v>
                </c:pt>
                <c:pt idx="2">
                  <c:v>#N/A</c:v>
                </c:pt>
                <c:pt idx="3">
                  <c:v>0.12</c:v>
                </c:pt>
                <c:pt idx="4">
                  <c:v>#N/A</c:v>
                </c:pt>
                <c:pt idx="5">
                  <c:v>0.08</c:v>
                </c:pt>
                <c:pt idx="6">
                  <c:v>#N/A</c:v>
                </c:pt>
                <c:pt idx="7">
                  <c:v>7.0000000000000007E-2</c:v>
                </c:pt>
                <c:pt idx="8">
                  <c:v>#N/A</c:v>
                </c:pt>
                <c:pt idx="9">
                  <c:v>0.08</c:v>
                </c:pt>
              </c:numCache>
            </c:numRef>
          </c:val>
        </c:ser>
        <c:ser>
          <c:idx val="3"/>
          <c:order val="3"/>
          <c:tx>
            <c:strRef>
              <c:f>データシート!$A$30</c:f>
              <c:strCache>
                <c:ptCount val="1"/>
                <c:pt idx="0">
                  <c:v>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0.05</c:v>
                </c:pt>
                <c:pt idx="4">
                  <c:v>#N/A</c:v>
                </c:pt>
                <c:pt idx="5">
                  <c:v>0.12</c:v>
                </c:pt>
                <c:pt idx="6">
                  <c:v>#N/A</c:v>
                </c:pt>
                <c:pt idx="7">
                  <c:v>0.05</c:v>
                </c:pt>
                <c:pt idx="8">
                  <c:v>#N/A</c:v>
                </c:pt>
                <c:pt idx="9">
                  <c:v>0.09</c:v>
                </c:pt>
              </c:numCache>
            </c:numRef>
          </c:val>
        </c:ser>
        <c:ser>
          <c:idx val="4"/>
          <c:order val="4"/>
          <c:tx>
            <c:strRef>
              <c:f>データシート!$A$31</c:f>
              <c:strCache>
                <c:ptCount val="1"/>
                <c:pt idx="0">
                  <c:v>訪問看護ステーション事業会計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0.12</c:v>
                </c:pt>
                <c:pt idx="2">
                  <c:v>#N/A</c:v>
                </c:pt>
                <c:pt idx="3">
                  <c:v>0.05</c:v>
                </c:pt>
                <c:pt idx="4">
                  <c:v>#N/A</c:v>
                </c:pt>
                <c:pt idx="5">
                  <c:v>0.04</c:v>
                </c:pt>
                <c:pt idx="6">
                  <c:v>#N/A</c:v>
                </c:pt>
                <c:pt idx="7">
                  <c:v>0.13</c:v>
                </c:pt>
                <c:pt idx="8">
                  <c:v>#N/A</c:v>
                </c:pt>
                <c:pt idx="9">
                  <c:v>0.23</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0.09</c:v>
                </c:pt>
                <c:pt idx="8">
                  <c:v>#N/A</c:v>
                </c:pt>
                <c:pt idx="9">
                  <c:v>1.06</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0.06</c:v>
                </c:pt>
                <c:pt idx="6">
                  <c:v>#N/A</c:v>
                </c:pt>
                <c:pt idx="7">
                  <c:v>0.18</c:v>
                </c:pt>
                <c:pt idx="8">
                  <c:v>#N/A</c:v>
                </c:pt>
                <c:pt idx="9">
                  <c:v>1.79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1.81</c:v>
                </c:pt>
                <c:pt idx="2">
                  <c:v>#N/A</c:v>
                </c:pt>
                <c:pt idx="3">
                  <c:v>0.89</c:v>
                </c:pt>
                <c:pt idx="4">
                  <c:v>#N/A</c:v>
                </c:pt>
                <c:pt idx="5">
                  <c:v>0.93</c:v>
                </c:pt>
                <c:pt idx="6">
                  <c:v>#N/A</c:v>
                </c:pt>
                <c:pt idx="7">
                  <c:v>0.84</c:v>
                </c:pt>
                <c:pt idx="8">
                  <c:v>#N/A</c:v>
                </c:pt>
                <c:pt idx="9">
                  <c:v>1.94</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8.01</c:v>
                </c:pt>
                <c:pt idx="2">
                  <c:v>#N/A</c:v>
                </c:pt>
                <c:pt idx="3">
                  <c:v>5.44</c:v>
                </c:pt>
                <c:pt idx="4">
                  <c:v>#N/A</c:v>
                </c:pt>
                <c:pt idx="5">
                  <c:v>2.91</c:v>
                </c:pt>
                <c:pt idx="6">
                  <c:v>#N/A</c:v>
                </c:pt>
                <c:pt idx="7">
                  <c:v>4.38</c:v>
                </c:pt>
                <c:pt idx="8">
                  <c:v>#N/A</c:v>
                </c:pt>
                <c:pt idx="9">
                  <c:v>3.64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57.53</c:v>
                </c:pt>
                <c:pt idx="2">
                  <c:v>#N/A</c:v>
                </c:pt>
                <c:pt idx="3">
                  <c:v>1.93</c:v>
                </c:pt>
                <c:pt idx="4">
                  <c:v>#N/A</c:v>
                </c:pt>
                <c:pt idx="5">
                  <c:v>36.1</c:v>
                </c:pt>
                <c:pt idx="6">
                  <c:v>#N/A</c:v>
                </c:pt>
                <c:pt idx="7">
                  <c:v>42.66</c:v>
                </c:pt>
                <c:pt idx="8">
                  <c:v>#N/A</c:v>
                </c:pt>
                <c:pt idx="9">
                  <c:v>31.29</c:v>
                </c:pt>
              </c:numCache>
            </c:numRef>
          </c:val>
        </c:ser>
        <c:dLbls>
          <c:showLegendKey val="0"/>
          <c:showVal val="0"/>
          <c:showCatName val="0"/>
          <c:showSerName val="0"/>
          <c:showPercent val="0"/>
          <c:showBubbleSize val="0"/>
        </c:dLbls>
        <c:gapWidth val="150"/>
        <c:overlap val="100"/>
        <c:axId val="64319488"/>
        <c:axId val="64321024"/>
      </c:barChart>
      <c:catAx>
        <c:axId val="6431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321024"/>
        <c:crosses val="autoZero"/>
        <c:auto val="1"/>
        <c:lblAlgn val="ctr"/>
        <c:lblOffset val="100"/>
        <c:tickLblSkip val="1"/>
        <c:tickMarkSkip val="1"/>
        <c:noMultiLvlLbl val="0"/>
      </c:catAx>
      <c:valAx>
        <c:axId val="6432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319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685</c:v>
                </c:pt>
                <c:pt idx="5">
                  <c:v>747</c:v>
                </c:pt>
                <c:pt idx="8">
                  <c:v>723</c:v>
                </c:pt>
                <c:pt idx="11">
                  <c:v>741</c:v>
                </c:pt>
                <c:pt idx="14">
                  <c:v>742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c:v>
                </c:pt>
                <c:pt idx="3">
                  <c:v>23</c:v>
                </c:pt>
                <c:pt idx="6">
                  <c:v>10</c:v>
                </c:pt>
                <c:pt idx="9">
                  <c:v>2</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c:v>
                </c:pt>
                <c:pt idx="3">
                  <c:v>15</c:v>
                </c:pt>
                <c:pt idx="6">
                  <c:v>9</c:v>
                </c:pt>
                <c:pt idx="9">
                  <c:v>9</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165</c:v>
                </c:pt>
                <c:pt idx="3">
                  <c:v>182</c:v>
                </c:pt>
                <c:pt idx="6">
                  <c:v>189</c:v>
                </c:pt>
                <c:pt idx="9">
                  <c:v>145</c:v>
                </c:pt>
                <c:pt idx="12">
                  <c:v>163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c:v>
                </c:pt>
                <c:pt idx="3">
                  <c:v>3</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1080</c:v>
                </c:pt>
                <c:pt idx="3">
                  <c:v>1133</c:v>
                </c:pt>
                <c:pt idx="6">
                  <c:v>1026</c:v>
                </c:pt>
                <c:pt idx="9">
                  <c:v>1072</c:v>
                </c:pt>
                <c:pt idx="12">
                  <c:v>980</c:v>
                </c:pt>
              </c:numCache>
            </c:numRef>
          </c:val>
        </c:ser>
        <c:dLbls>
          <c:showLegendKey val="0"/>
          <c:showVal val="0"/>
          <c:showCatName val="0"/>
          <c:showSerName val="0"/>
          <c:showPercent val="0"/>
          <c:showBubbleSize val="0"/>
        </c:dLbls>
        <c:gapWidth val="100"/>
        <c:overlap val="100"/>
        <c:axId val="124480896"/>
        <c:axId val="124495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591</c:v>
                </c:pt>
                <c:pt idx="2">
                  <c:v>#N/A</c:v>
                </c:pt>
                <c:pt idx="3">
                  <c:v>#N/A</c:v>
                </c:pt>
                <c:pt idx="4">
                  <c:v>609</c:v>
                </c:pt>
                <c:pt idx="5">
                  <c:v>#N/A</c:v>
                </c:pt>
                <c:pt idx="6">
                  <c:v>#N/A</c:v>
                </c:pt>
                <c:pt idx="7">
                  <c:v>511</c:v>
                </c:pt>
                <c:pt idx="8">
                  <c:v>#N/A</c:v>
                </c:pt>
                <c:pt idx="9">
                  <c:v>#N/A</c:v>
                </c:pt>
                <c:pt idx="10">
                  <c:v>487</c:v>
                </c:pt>
                <c:pt idx="11">
                  <c:v>#N/A</c:v>
                </c:pt>
                <c:pt idx="12">
                  <c:v>#N/A</c:v>
                </c:pt>
                <c:pt idx="13">
                  <c:v>413</c:v>
                </c:pt>
                <c:pt idx="14">
                  <c:v>#N/A</c:v>
                </c:pt>
              </c:numCache>
            </c:numRef>
          </c:val>
          <c:smooth val="0"/>
        </c:ser>
        <c:dLbls>
          <c:showLegendKey val="0"/>
          <c:showVal val="0"/>
          <c:showCatName val="0"/>
          <c:showSerName val="0"/>
          <c:showPercent val="0"/>
          <c:showBubbleSize val="0"/>
        </c:dLbls>
        <c:marker val="1"/>
        <c:smooth val="0"/>
        <c:axId val="124480896"/>
        <c:axId val="124495360"/>
      </c:lineChart>
      <c:catAx>
        <c:axId val="12448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495360"/>
        <c:crosses val="autoZero"/>
        <c:auto val="1"/>
        <c:lblAlgn val="ctr"/>
        <c:lblOffset val="100"/>
        <c:tickLblSkip val="1"/>
        <c:tickMarkSkip val="1"/>
        <c:noMultiLvlLbl val="0"/>
      </c:catAx>
      <c:valAx>
        <c:axId val="12449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48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8053</c:v>
                </c:pt>
                <c:pt idx="5">
                  <c:v>7783</c:v>
                </c:pt>
                <c:pt idx="8">
                  <c:v>7546</c:v>
                </c:pt>
                <c:pt idx="11">
                  <c:v>7452</c:v>
                </c:pt>
                <c:pt idx="14">
                  <c:v>7648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449</c:v>
                </c:pt>
                <c:pt idx="5">
                  <c:v>422</c:v>
                </c:pt>
                <c:pt idx="8">
                  <c:v>419</c:v>
                </c:pt>
                <c:pt idx="11">
                  <c:v>434</c:v>
                </c:pt>
                <c:pt idx="14">
                  <c:v>423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2677</c:v>
                </c:pt>
                <c:pt idx="5">
                  <c:v>7444</c:v>
                </c:pt>
                <c:pt idx="8">
                  <c:v>9655</c:v>
                </c:pt>
                <c:pt idx="11">
                  <c:v>9165</c:v>
                </c:pt>
                <c:pt idx="14">
                  <c:v>12047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3</c:v>
                </c:pt>
                <c:pt idx="6">
                  <c:v>4</c:v>
                </c:pt>
                <c:pt idx="9">
                  <c:v>5</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1243</c:v>
                </c:pt>
                <c:pt idx="3">
                  <c:v>1165</c:v>
                </c:pt>
                <c:pt idx="6">
                  <c:v>1044</c:v>
                </c:pt>
                <c:pt idx="9">
                  <c:v>796</c:v>
                </c:pt>
                <c:pt idx="12">
                  <c:v>770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98</c:v>
                </c:pt>
                <c:pt idx="3">
                  <c:v>85</c:v>
                </c:pt>
                <c:pt idx="6">
                  <c:v>78</c:v>
                </c:pt>
                <c:pt idx="9">
                  <c:v>71</c:v>
                </c:pt>
                <c:pt idx="12">
                  <c:v>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2067</c:v>
                </c:pt>
                <c:pt idx="3">
                  <c:v>2194</c:v>
                </c:pt>
                <c:pt idx="6">
                  <c:v>2045</c:v>
                </c:pt>
                <c:pt idx="9">
                  <c:v>2079</c:v>
                </c:pt>
                <c:pt idx="12">
                  <c:v>2034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21</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10487</c:v>
                </c:pt>
                <c:pt idx="3">
                  <c:v>9816</c:v>
                </c:pt>
                <c:pt idx="6">
                  <c:v>9390</c:v>
                </c:pt>
                <c:pt idx="9">
                  <c:v>9551</c:v>
                </c:pt>
                <c:pt idx="12">
                  <c:v>10357</c:v>
                </c:pt>
              </c:numCache>
            </c:numRef>
          </c:val>
        </c:ser>
        <c:dLbls>
          <c:showLegendKey val="0"/>
          <c:showVal val="0"/>
          <c:showCatName val="0"/>
          <c:showSerName val="0"/>
          <c:showPercent val="0"/>
          <c:showBubbleSize val="0"/>
        </c:dLbls>
        <c:gapWidth val="100"/>
        <c:overlap val="100"/>
        <c:axId val="17972224"/>
        <c:axId val="17986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2739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7972224"/>
        <c:axId val="17986688"/>
      </c:lineChart>
      <c:catAx>
        <c:axId val="17972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986688"/>
        <c:crosses val="autoZero"/>
        <c:auto val="1"/>
        <c:lblAlgn val="ctr"/>
        <c:lblOffset val="100"/>
        <c:tickLblSkip val="1"/>
        <c:tickMarkSkip val="1"/>
        <c:noMultiLvlLbl val="0"/>
      </c:catAx>
      <c:valAx>
        <c:axId val="1798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72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過去</a:t>
          </a:r>
          <a:r>
            <a:rPr lang="en-US" altLang="ja-JP" sz="1400" b="0" i="0" baseline="0">
              <a:solidFill>
                <a:schemeClr val="dk1"/>
              </a:solidFill>
              <a:effectLst/>
              <a:latin typeface="+mn-lt"/>
              <a:ea typeface="+mn-ea"/>
              <a:cs typeface="+mn-cs"/>
            </a:rPr>
            <a:t>5</a:t>
          </a:r>
          <a:r>
            <a:rPr lang="ja-JP" altLang="ja-JP" sz="1400" b="0" i="0" baseline="0">
              <a:solidFill>
                <a:schemeClr val="dk1"/>
              </a:solidFill>
              <a:effectLst/>
              <a:latin typeface="+mn-lt"/>
              <a:ea typeface="+mn-ea"/>
              <a:cs typeface="+mn-cs"/>
            </a:rPr>
            <a:t>年間、実質公債比率は</a:t>
          </a:r>
          <a:r>
            <a:rPr lang="ja-JP" altLang="en-US" sz="1400" b="0" i="0" baseline="0">
              <a:solidFill>
                <a:schemeClr val="dk1"/>
              </a:solidFill>
              <a:effectLst/>
              <a:latin typeface="+mn-lt"/>
              <a:ea typeface="+mn-ea"/>
              <a:cs typeface="+mn-cs"/>
            </a:rPr>
            <a:t>平均で</a:t>
          </a:r>
          <a:r>
            <a:rPr lang="en-US" altLang="ja-JP" sz="1400" b="0" i="0" baseline="0">
              <a:solidFill>
                <a:schemeClr val="dk1"/>
              </a:solidFill>
              <a:effectLst/>
              <a:latin typeface="+mn-lt"/>
              <a:ea typeface="+mn-ea"/>
              <a:cs typeface="+mn-cs"/>
            </a:rPr>
            <a:t>12</a:t>
          </a:r>
          <a:r>
            <a:rPr lang="ja-JP" altLang="ja-JP" sz="1400" b="0" i="0" baseline="0">
              <a:solidFill>
                <a:schemeClr val="dk1"/>
              </a:solidFill>
              <a:effectLst/>
              <a:latin typeface="+mn-lt"/>
              <a:ea typeface="+mn-ea"/>
              <a:cs typeface="+mn-cs"/>
            </a:rPr>
            <a:t>％程度</a:t>
          </a:r>
          <a:r>
            <a:rPr lang="ja-JP" altLang="en-US" sz="1400" b="0" i="0" baseline="0">
              <a:solidFill>
                <a:schemeClr val="dk1"/>
              </a:solidFill>
              <a:effectLst/>
              <a:latin typeface="+mn-lt"/>
              <a:ea typeface="+mn-ea"/>
              <a:cs typeface="+mn-cs"/>
            </a:rPr>
            <a:t>で、減少傾向となっている。</a:t>
          </a:r>
          <a:endParaRPr lang="en-US" altLang="ja-JP" sz="1400" b="0" i="0" baseline="0">
            <a:solidFill>
              <a:schemeClr val="dk1"/>
            </a:solidFill>
            <a:effectLst/>
            <a:latin typeface="+mn-lt"/>
            <a:ea typeface="+mn-ea"/>
            <a:cs typeface="+mn-cs"/>
          </a:endParaRPr>
        </a:p>
        <a:p>
          <a:pPr rtl="0" eaLnBrk="1" fontAlgn="auto" latinLnBrk="0" hangingPunct="1"/>
          <a:r>
            <a:rPr lang="ja-JP" altLang="ja-JP" sz="1400" b="0" i="0" baseline="0">
              <a:solidFill>
                <a:schemeClr val="dk1"/>
              </a:solidFill>
              <a:effectLst/>
              <a:latin typeface="+mn-lt"/>
              <a:ea typeface="+mn-ea"/>
              <a:cs typeface="+mn-cs"/>
            </a:rPr>
            <a:t>実質公債費率の分子について、</a:t>
          </a:r>
          <a:r>
            <a:rPr lang="ja-JP" altLang="en-US" sz="1400" b="0" i="0" baseline="0">
              <a:solidFill>
                <a:schemeClr val="dk1"/>
              </a:solidFill>
              <a:effectLst/>
              <a:latin typeface="+mn-lt"/>
              <a:ea typeface="+mn-ea"/>
              <a:cs typeface="+mn-cs"/>
            </a:rPr>
            <a:t>元利償還金</a:t>
          </a:r>
          <a:r>
            <a:rPr lang="ja-JP" altLang="ja-JP" sz="1400" b="0" i="0" baseline="0">
              <a:solidFill>
                <a:schemeClr val="dk1"/>
              </a:solidFill>
              <a:effectLst/>
              <a:latin typeface="+mn-lt"/>
              <a:ea typeface="+mn-ea"/>
              <a:cs typeface="+mn-cs"/>
            </a:rPr>
            <a:t>の減少や算入公債費等の増加により</a:t>
          </a:r>
          <a:r>
            <a:rPr lang="ja-JP" altLang="en-US" sz="1400" b="0" i="0" baseline="0">
              <a:solidFill>
                <a:schemeClr val="dk1"/>
              </a:solidFill>
              <a:effectLst/>
              <a:latin typeface="+mn-lt"/>
              <a:ea typeface="+mn-ea"/>
              <a:cs typeface="+mn-cs"/>
            </a:rPr>
            <a:t>、前年度と比較し</a:t>
          </a:r>
          <a:r>
            <a:rPr lang="en-US" altLang="ja-JP" sz="1400" b="0" i="0" baseline="0">
              <a:solidFill>
                <a:schemeClr val="dk1"/>
              </a:solidFill>
              <a:effectLst/>
              <a:latin typeface="+mn-lt"/>
              <a:ea typeface="+mn-ea"/>
              <a:cs typeface="+mn-cs"/>
            </a:rPr>
            <a:t>74</a:t>
          </a:r>
          <a:r>
            <a:rPr lang="ja-JP" altLang="ja-JP" sz="1400" b="0" i="0" baseline="0">
              <a:solidFill>
                <a:schemeClr val="dk1"/>
              </a:solidFill>
              <a:effectLst/>
              <a:latin typeface="+mn-lt"/>
              <a:ea typeface="+mn-ea"/>
              <a:cs typeface="+mn-cs"/>
            </a:rPr>
            <a:t>百万減少し</a:t>
          </a:r>
          <a:r>
            <a:rPr lang="ja-JP" altLang="en-US" sz="1400" b="0" i="0" baseline="0">
              <a:solidFill>
                <a:schemeClr val="dk1"/>
              </a:solidFill>
              <a:effectLst/>
              <a:latin typeface="+mn-lt"/>
              <a:ea typeface="+mn-ea"/>
              <a:cs typeface="+mn-cs"/>
            </a:rPr>
            <a:t>ている</a:t>
          </a:r>
          <a:r>
            <a:rPr lang="ja-JP" altLang="ja-JP" sz="14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今後、東日本大震災の影響による災害公営住宅建設事業が本格化し、起債も多額となることが予想されるため、新規発行の抑制と計画的な財政運営に努める。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過去</a:t>
          </a:r>
          <a:r>
            <a:rPr lang="en-US" altLang="ja-JP" sz="1400" b="0" i="0" baseline="0">
              <a:solidFill>
                <a:schemeClr val="dk1"/>
              </a:solidFill>
              <a:effectLst/>
              <a:latin typeface="+mn-lt"/>
              <a:ea typeface="+mn-ea"/>
              <a:cs typeface="+mn-cs"/>
            </a:rPr>
            <a:t>5</a:t>
          </a:r>
          <a:r>
            <a:rPr lang="ja-JP" altLang="ja-JP" sz="1400" b="0" i="0" baseline="0">
              <a:solidFill>
                <a:schemeClr val="dk1"/>
              </a:solidFill>
              <a:effectLst/>
              <a:latin typeface="+mn-lt"/>
              <a:ea typeface="+mn-ea"/>
              <a:cs typeface="+mn-cs"/>
            </a:rPr>
            <a:t>年間をみると、将来負担額、将来負担比率ともに減少傾向にあり、比率については平成</a:t>
          </a:r>
          <a:r>
            <a:rPr lang="en-US" altLang="ja-JP" sz="1400" b="0" i="0" baseline="0">
              <a:solidFill>
                <a:schemeClr val="dk1"/>
              </a:solidFill>
              <a:effectLst/>
              <a:latin typeface="+mn-lt"/>
              <a:ea typeface="+mn-ea"/>
              <a:cs typeface="+mn-cs"/>
            </a:rPr>
            <a:t>24</a:t>
          </a:r>
          <a:r>
            <a:rPr lang="ja-JP" altLang="ja-JP" sz="1400" b="0" i="0" baseline="0">
              <a:solidFill>
                <a:schemeClr val="dk1"/>
              </a:solidFill>
              <a:effectLst/>
              <a:latin typeface="+mn-lt"/>
              <a:ea typeface="+mn-ea"/>
              <a:cs typeface="+mn-cs"/>
            </a:rPr>
            <a:t>年度から</a:t>
          </a:r>
          <a:r>
            <a:rPr lang="en-US" altLang="ja-JP" sz="1400" b="0" i="0" baseline="0">
              <a:solidFill>
                <a:schemeClr val="dk1"/>
              </a:solidFill>
              <a:effectLst/>
              <a:latin typeface="+mn-lt"/>
              <a:ea typeface="+mn-ea"/>
              <a:cs typeface="+mn-cs"/>
            </a:rPr>
            <a:t>0</a:t>
          </a:r>
          <a:r>
            <a:rPr lang="ja-JP" altLang="ja-JP" sz="14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en-US" sz="1400" b="0" i="0" baseline="0">
              <a:solidFill>
                <a:schemeClr val="dk1"/>
              </a:solidFill>
              <a:effectLst/>
              <a:latin typeface="+mn-lt"/>
              <a:ea typeface="+mn-ea"/>
              <a:cs typeface="+mn-cs"/>
            </a:rPr>
            <a:t>比率が</a:t>
          </a:r>
          <a:r>
            <a:rPr lang="en-US" altLang="ja-JP" sz="1400" b="0" i="0" baseline="0">
              <a:solidFill>
                <a:schemeClr val="dk1"/>
              </a:solidFill>
              <a:effectLst/>
              <a:latin typeface="+mn-lt"/>
              <a:ea typeface="+mn-ea"/>
              <a:cs typeface="+mn-cs"/>
            </a:rPr>
            <a:t>0</a:t>
          </a:r>
          <a:r>
            <a:rPr lang="ja-JP" altLang="en-US" sz="1400" b="0" i="0" baseline="0">
              <a:solidFill>
                <a:schemeClr val="dk1"/>
              </a:solidFill>
              <a:effectLst/>
              <a:latin typeface="+mn-lt"/>
              <a:ea typeface="+mn-ea"/>
              <a:cs typeface="+mn-cs"/>
            </a:rPr>
            <a:t>となっていることについては、</a:t>
          </a:r>
          <a:r>
            <a:rPr lang="ja-JP" altLang="ja-JP" sz="1400" b="0" i="0" baseline="0">
              <a:solidFill>
                <a:schemeClr val="dk1"/>
              </a:solidFill>
              <a:effectLst/>
              <a:latin typeface="+mn-lt"/>
              <a:ea typeface="+mn-ea"/>
              <a:cs typeface="+mn-cs"/>
            </a:rPr>
            <a:t>財政調整基金等の充当可能基金</a:t>
          </a:r>
          <a:r>
            <a:rPr lang="ja-JP" altLang="en-US" sz="1400" b="0" i="0" baseline="0">
              <a:solidFill>
                <a:schemeClr val="dk1"/>
              </a:solidFill>
              <a:effectLst/>
              <a:latin typeface="+mn-lt"/>
              <a:ea typeface="+mn-ea"/>
              <a:cs typeface="+mn-cs"/>
            </a:rPr>
            <a:t>が</a:t>
          </a:r>
          <a:r>
            <a:rPr lang="ja-JP" altLang="ja-JP" sz="1400" b="0" i="0" baseline="0">
              <a:solidFill>
                <a:schemeClr val="dk1"/>
              </a:solidFill>
              <a:effectLst/>
              <a:latin typeface="+mn-lt"/>
              <a:ea typeface="+mn-ea"/>
              <a:cs typeface="+mn-cs"/>
            </a:rPr>
            <a:t>増加していること</a:t>
          </a:r>
          <a:r>
            <a:rPr lang="ja-JP" altLang="en-US" sz="1400" b="0" i="0" baseline="0">
              <a:solidFill>
                <a:schemeClr val="dk1"/>
              </a:solidFill>
              <a:effectLst/>
              <a:latin typeface="+mn-lt"/>
              <a:ea typeface="+mn-ea"/>
              <a:cs typeface="+mn-cs"/>
            </a:rPr>
            <a:t>が</a:t>
          </a:r>
          <a:r>
            <a:rPr lang="ja-JP" altLang="ja-JP" sz="1400" b="0" i="0" baseline="0">
              <a:solidFill>
                <a:schemeClr val="dk1"/>
              </a:solidFill>
              <a:effectLst/>
              <a:latin typeface="+mn-lt"/>
              <a:ea typeface="+mn-ea"/>
              <a:cs typeface="+mn-cs"/>
            </a:rPr>
            <a:t>大きな要因である</a:t>
          </a:r>
          <a:r>
            <a:rPr lang="ja-JP" altLang="en-US" sz="1400" b="0" i="0" baseline="0">
              <a:solidFill>
                <a:schemeClr val="dk1"/>
              </a:solidFill>
              <a:effectLst/>
              <a:latin typeface="+mn-lt"/>
              <a:ea typeface="+mn-ea"/>
              <a:cs typeface="+mn-cs"/>
            </a:rPr>
            <a:t>が、東日本大震災の影響による公営住宅建設事業債の借り入れが多額で、</a:t>
          </a:r>
          <a:r>
            <a:rPr lang="ja-JP" altLang="ja-JP" sz="1400" b="0" i="0" baseline="0">
              <a:solidFill>
                <a:schemeClr val="dk1"/>
              </a:solidFill>
              <a:effectLst/>
              <a:latin typeface="+mn-lt"/>
              <a:ea typeface="+mn-ea"/>
              <a:cs typeface="+mn-cs"/>
            </a:rPr>
            <a:t>地方債現在高</a:t>
          </a:r>
          <a:r>
            <a:rPr lang="ja-JP" altLang="en-US" sz="1400" b="0" i="0" baseline="0">
              <a:solidFill>
                <a:schemeClr val="dk1"/>
              </a:solidFill>
              <a:effectLst/>
              <a:latin typeface="+mn-lt"/>
              <a:ea typeface="+mn-ea"/>
              <a:cs typeface="+mn-cs"/>
            </a:rPr>
            <a:t>が前年度に比べ</a:t>
          </a:r>
          <a:r>
            <a:rPr lang="en-US" altLang="ja-JP" sz="1400" b="0" i="0" baseline="0">
              <a:solidFill>
                <a:schemeClr val="dk1"/>
              </a:solidFill>
              <a:effectLst/>
              <a:latin typeface="+mn-lt"/>
              <a:ea typeface="+mn-ea"/>
              <a:cs typeface="+mn-cs"/>
            </a:rPr>
            <a:t>806</a:t>
          </a:r>
          <a:r>
            <a:rPr lang="ja-JP" altLang="en-US" sz="1400" b="0" i="0" baseline="0">
              <a:solidFill>
                <a:schemeClr val="dk1"/>
              </a:solidFill>
              <a:effectLst/>
              <a:latin typeface="+mn-lt"/>
              <a:ea typeface="+mn-ea"/>
              <a:cs typeface="+mn-cs"/>
            </a:rPr>
            <a:t>百万増加している。</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現状を維持することで将来の財政を圧迫する可能性は低くなるが、充当可能基金の増加は、東日本大震災の影響による一時的なものであり、</a:t>
          </a:r>
          <a:r>
            <a:rPr lang="ja-JP" altLang="en-US" sz="1400" b="0" i="0" baseline="0">
              <a:solidFill>
                <a:schemeClr val="dk1"/>
              </a:solidFill>
              <a:effectLst/>
              <a:latin typeface="+mn-lt"/>
              <a:ea typeface="+mn-ea"/>
              <a:cs typeface="+mn-cs"/>
            </a:rPr>
            <a:t>公営住宅建設事業債の借り入れによって</a:t>
          </a:r>
          <a:r>
            <a:rPr lang="ja-JP" altLang="ja-JP" sz="1400" b="0" i="0" baseline="0">
              <a:solidFill>
                <a:schemeClr val="dk1"/>
              </a:solidFill>
              <a:effectLst/>
              <a:latin typeface="+mn-lt"/>
              <a:ea typeface="+mn-ea"/>
              <a:cs typeface="+mn-cs"/>
            </a:rPr>
            <a:t>今後は比率が上昇することが考えられることから、計画的な財政運営に努める。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宮城県南三陸町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13,806
13,685
163.40
59,059,370
53,988,207
1,708,560
5,459,596
10,357,033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人口の減少や全国平均を上回る高齢化率（</a:t>
          </a:r>
          <a:r>
            <a:rPr lang="en-US" altLang="ja-JP" sz="1300" b="0" i="0" baseline="0">
              <a:solidFill>
                <a:schemeClr val="dk1"/>
              </a:solidFill>
              <a:effectLst/>
              <a:latin typeface="+mn-lt"/>
              <a:ea typeface="+mn-ea"/>
              <a:cs typeface="+mn-cs"/>
            </a:rPr>
            <a:t>H28.3.31</a:t>
          </a:r>
          <a:r>
            <a:rPr lang="ja-JP" altLang="ja-JP" sz="1300" b="0" i="0" baseline="0">
              <a:solidFill>
                <a:schemeClr val="dk1"/>
              </a:solidFill>
              <a:effectLst/>
              <a:latin typeface="+mn-lt"/>
              <a:ea typeface="+mn-ea"/>
              <a:cs typeface="+mn-cs"/>
            </a:rPr>
            <a:t>現在</a:t>
          </a:r>
          <a:r>
            <a:rPr lang="en-US" altLang="ja-JP" sz="1300" b="0" i="0" baseline="0">
              <a:solidFill>
                <a:schemeClr val="dk1"/>
              </a:solidFill>
              <a:effectLst/>
              <a:latin typeface="+mn-lt"/>
              <a:ea typeface="+mn-ea"/>
              <a:cs typeface="+mn-cs"/>
            </a:rPr>
            <a:t>33.2</a:t>
          </a:r>
          <a:r>
            <a:rPr lang="ja-JP" altLang="ja-JP" sz="1300" b="0" i="0" baseline="0">
              <a:solidFill>
                <a:schemeClr val="dk1"/>
              </a:solidFill>
              <a:effectLst/>
              <a:latin typeface="+mn-lt"/>
              <a:ea typeface="+mn-ea"/>
              <a:cs typeface="+mn-cs"/>
            </a:rPr>
            <a:t>％）に加え、町内に大きな企業が少ないこと等により、財政基盤が弱く、類似団体平均と比べ</a:t>
          </a:r>
          <a:r>
            <a:rPr lang="en-US" altLang="ja-JP" sz="1300" b="0" i="0" baseline="0">
              <a:solidFill>
                <a:schemeClr val="dk1"/>
              </a:solidFill>
              <a:effectLst/>
              <a:latin typeface="+mn-lt"/>
              <a:ea typeface="+mn-ea"/>
              <a:cs typeface="+mn-cs"/>
            </a:rPr>
            <a:t>0.01</a:t>
          </a:r>
          <a:r>
            <a:rPr lang="ja-JP" altLang="ja-JP" sz="1300" b="0" i="0" baseline="0">
              <a:solidFill>
                <a:schemeClr val="dk1"/>
              </a:solidFill>
              <a:effectLst/>
              <a:latin typeface="+mn-lt"/>
              <a:ea typeface="+mn-ea"/>
              <a:cs typeface="+mn-cs"/>
            </a:rPr>
            <a:t>ポイント低い水準となっている。必要な事業を峻別し、投資的経費を抑制する等、歳出の徹底的な見直しを実施し、行政の効率化に努めることにより財政の健全化を図る。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44</xdr:row>
      <xdr:rowOff>61685</xdr:rowOff>
    </xdr:to>
    <xdr:cxnSp macro="">
      <xdr:nvCxnSpPr>
        <xdr:cNvPr id="65" name="直線コネクタ 64"/>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0.54</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59872</xdr:rowOff>
    </xdr:from>
    <xdr:to>
      <xdr:col>7</xdr:col>
      <xdr:colOff>152400</xdr:colOff>
      <xdr:row>42</xdr:row>
      <xdr:rowOff>59872</xdr:rowOff>
    </xdr:to>
    <xdr:cxnSp macro="">
      <xdr:nvCxnSpPr>
        <xdr:cNvPr id="70" name="直線コネクタ 69"/>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59872</xdr:rowOff>
    </xdr:from>
    <xdr:to>
      <xdr:col>6</xdr:col>
      <xdr:colOff>0</xdr:colOff>
      <xdr:row>42</xdr:row>
      <xdr:rowOff>59872</xdr:rowOff>
    </xdr:to>
    <xdr:cxnSp macro="">
      <xdr:nvCxnSpPr>
        <xdr:cNvPr id="73" name="直線コネクタ 72"/>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42635</xdr:rowOff>
    </xdr:from>
    <xdr:to>
      <xdr:col>6</xdr:col>
      <xdr:colOff>50800</xdr:colOff>
      <xdr:row>41</xdr:row>
      <xdr:rowOff>144235</xdr:rowOff>
    </xdr:to>
    <xdr:sp macro="" textlink="">
      <xdr:nvSpPr>
        <xdr:cNvPr id="74" name="フローチャート :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59872</xdr:rowOff>
    </xdr:to>
    <xdr:cxnSp macro="">
      <xdr:nvCxnSpPr>
        <xdr:cNvPr id="76" name="直線コネクタ 75"/>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7" name="フローチャート :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162378</xdr:rowOff>
    </xdr:from>
    <xdr:to>
      <xdr:col>3</xdr:col>
      <xdr:colOff>279400</xdr:colOff>
      <xdr:row>42</xdr:row>
      <xdr:rowOff>25400</xdr:rowOff>
    </xdr:to>
    <xdr:cxnSp macro="">
      <xdr:nvCxnSpPr>
        <xdr:cNvPr id="79" name="直線コネクタ 78"/>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77107</xdr:rowOff>
    </xdr:from>
    <xdr:to>
      <xdr:col>3</xdr:col>
      <xdr:colOff>330200</xdr:colOff>
      <xdr:row>42</xdr:row>
      <xdr:rowOff>7257</xdr:rowOff>
    </xdr:to>
    <xdr:sp macro="" textlink="">
      <xdr:nvSpPr>
        <xdr:cNvPr id="80" name="フローチャート : 判断 79"/>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17434</xdr:rowOff>
    </xdr:from>
    <xdr:ext cx="762000" cy="259045"/>
    <xdr:sp macro="" textlink="">
      <xdr:nvSpPr>
        <xdr:cNvPr id="81" name="テキスト ボックス 80"/>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2" name="フローチャート :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9072</xdr:rowOff>
    </xdr:from>
    <xdr:to>
      <xdr:col>7</xdr:col>
      <xdr:colOff>203200</xdr:colOff>
      <xdr:row>42</xdr:row>
      <xdr:rowOff>110672</xdr:rowOff>
    </xdr:to>
    <xdr:sp macro="" textlink="">
      <xdr:nvSpPr>
        <xdr:cNvPr id="89" name="円/楕円 88"/>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152599</xdr:rowOff>
    </xdr:from>
    <xdr:ext cx="762000" cy="259045"/>
    <xdr:sp macro="" textlink="">
      <xdr:nvSpPr>
        <xdr:cNvPr id="90"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9072</xdr:rowOff>
    </xdr:from>
    <xdr:to>
      <xdr:col>6</xdr:col>
      <xdr:colOff>50800</xdr:colOff>
      <xdr:row>42</xdr:row>
      <xdr:rowOff>110672</xdr:rowOff>
    </xdr:to>
    <xdr:sp macro="" textlink="">
      <xdr:nvSpPr>
        <xdr:cNvPr id="91" name="円/楕円 90"/>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95449</xdr:rowOff>
    </xdr:from>
    <xdr:ext cx="736600" cy="259045"/>
    <xdr:sp macro="" textlink="">
      <xdr:nvSpPr>
        <xdr:cNvPr id="92" name="テキスト ボックス 91"/>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9072</xdr:rowOff>
    </xdr:from>
    <xdr:to>
      <xdr:col>4</xdr:col>
      <xdr:colOff>533400</xdr:colOff>
      <xdr:row>42</xdr:row>
      <xdr:rowOff>110672</xdr:rowOff>
    </xdr:to>
    <xdr:sp macro="" textlink="">
      <xdr:nvSpPr>
        <xdr:cNvPr id="93" name="円/楕円 92"/>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95449</xdr:rowOff>
    </xdr:from>
    <xdr:ext cx="762000" cy="259045"/>
    <xdr:sp macro="" textlink="">
      <xdr:nvSpPr>
        <xdr:cNvPr id="94" name="テキスト ボックス 93"/>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5" name="円/楕円 94"/>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6" name="テキスト ボックス 95"/>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97" name="円/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26505</xdr:rowOff>
    </xdr:from>
    <xdr:ext cx="762000" cy="259045"/>
    <xdr:sp macro="" textlink="">
      <xdr:nvSpPr>
        <xdr:cNvPr id="98" name="テキスト ボックス 97"/>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歳入では、</a:t>
          </a:r>
          <a:r>
            <a:rPr lang="ja-JP" altLang="ja-JP" sz="1300" b="0" i="0" baseline="0">
              <a:solidFill>
                <a:schemeClr val="dk1"/>
              </a:solidFill>
              <a:effectLst/>
              <a:latin typeface="+mn-lt"/>
              <a:ea typeface="+mn-ea"/>
              <a:cs typeface="+mn-cs"/>
            </a:rPr>
            <a:t>地方税が前年度と比較し</a:t>
          </a:r>
          <a:r>
            <a:rPr lang="en-US" altLang="ja-JP" sz="1300" b="0" i="0" baseline="0">
              <a:solidFill>
                <a:schemeClr val="dk1"/>
              </a:solidFill>
              <a:effectLst/>
              <a:latin typeface="+mn-lt"/>
              <a:ea typeface="+mn-ea"/>
              <a:cs typeface="+mn-cs"/>
            </a:rPr>
            <a:t>88</a:t>
          </a:r>
          <a:r>
            <a:rPr lang="ja-JP" altLang="ja-JP" sz="1300" b="0" i="0" baseline="0">
              <a:solidFill>
                <a:schemeClr val="dk1"/>
              </a:solidFill>
              <a:effectLst/>
              <a:latin typeface="+mn-lt"/>
              <a:ea typeface="+mn-ea"/>
              <a:cs typeface="+mn-cs"/>
            </a:rPr>
            <a:t>百万増加し、</a:t>
          </a:r>
          <a:r>
            <a:rPr lang="ja-JP" altLang="en-US" sz="1300" b="0" i="0" baseline="0">
              <a:solidFill>
                <a:schemeClr val="dk1"/>
              </a:solidFill>
              <a:effectLst/>
              <a:latin typeface="+mn-lt"/>
              <a:ea typeface="+mn-ea"/>
              <a:cs typeface="+mn-cs"/>
            </a:rPr>
            <a:t>地方消費税交付金も</a:t>
          </a:r>
          <a:r>
            <a:rPr lang="en-US" altLang="ja-JP" sz="1300" b="0" i="0" baseline="0">
              <a:solidFill>
                <a:schemeClr val="dk1"/>
              </a:solidFill>
              <a:effectLst/>
              <a:latin typeface="+mn-lt"/>
              <a:ea typeface="+mn-ea"/>
              <a:cs typeface="+mn-cs"/>
            </a:rPr>
            <a:t>117</a:t>
          </a:r>
          <a:r>
            <a:rPr lang="ja-JP" altLang="en-US" sz="1300" b="0" i="0" baseline="0">
              <a:solidFill>
                <a:schemeClr val="dk1"/>
              </a:solidFill>
              <a:effectLst/>
              <a:latin typeface="+mn-lt"/>
              <a:ea typeface="+mn-ea"/>
              <a:cs typeface="+mn-cs"/>
            </a:rPr>
            <a:t>百万増加している。また、歳出では、公債費が</a:t>
          </a:r>
          <a:r>
            <a:rPr lang="en-US" altLang="ja-JP" sz="1300" b="0" i="0" baseline="0">
              <a:solidFill>
                <a:schemeClr val="dk1"/>
              </a:solidFill>
              <a:effectLst/>
              <a:latin typeface="+mn-lt"/>
              <a:ea typeface="+mn-ea"/>
              <a:cs typeface="+mn-cs"/>
            </a:rPr>
            <a:t>9</a:t>
          </a:r>
          <a:r>
            <a:rPr lang="ja-JP" altLang="en-US" sz="1300" b="0" i="0" baseline="0">
              <a:solidFill>
                <a:schemeClr val="dk1"/>
              </a:solidFill>
              <a:effectLst/>
              <a:latin typeface="+mn-lt"/>
              <a:ea typeface="+mn-ea"/>
              <a:cs typeface="+mn-cs"/>
            </a:rPr>
            <a:t>百万減少したため、</a:t>
          </a:r>
          <a:r>
            <a:rPr lang="ja-JP" altLang="ja-JP" sz="1300" b="0" i="0" baseline="0">
              <a:solidFill>
                <a:schemeClr val="dk1"/>
              </a:solidFill>
              <a:effectLst/>
              <a:latin typeface="+mn-lt"/>
              <a:ea typeface="+mn-ea"/>
              <a:cs typeface="+mn-cs"/>
            </a:rPr>
            <a:t>前年度と比べると</a:t>
          </a:r>
          <a:r>
            <a:rPr lang="en-US" altLang="ja-JP" sz="1300" b="0" i="0" baseline="0">
              <a:solidFill>
                <a:schemeClr val="dk1"/>
              </a:solidFill>
              <a:effectLst/>
              <a:latin typeface="+mn-lt"/>
              <a:ea typeface="+mn-ea"/>
              <a:cs typeface="+mn-cs"/>
            </a:rPr>
            <a:t>3.1</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しており、類似団体平均と比べると</a:t>
          </a:r>
          <a:r>
            <a:rPr lang="en-US" altLang="ja-JP" sz="1300" b="0" i="0" baseline="0">
              <a:solidFill>
                <a:schemeClr val="dk1"/>
              </a:solidFill>
              <a:effectLst/>
              <a:latin typeface="+mn-lt"/>
              <a:ea typeface="+mn-ea"/>
              <a:cs typeface="+mn-cs"/>
            </a:rPr>
            <a:t>1.6</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低い</a:t>
          </a:r>
          <a:r>
            <a:rPr lang="ja-JP" altLang="ja-JP" sz="1300" b="0" i="0" baseline="0">
              <a:solidFill>
                <a:schemeClr val="dk1"/>
              </a:solidFill>
              <a:effectLst/>
              <a:latin typeface="+mn-lt"/>
              <a:ea typeface="+mn-ea"/>
              <a:cs typeface="+mn-cs"/>
            </a:rPr>
            <a:t>水準となっている。震災前と同程度の水準となったが、事務事業の見直しを進め、経常経費の削減を図る。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158242</xdr:rowOff>
    </xdr:from>
    <xdr:to>
      <xdr:col>7</xdr:col>
      <xdr:colOff>152400</xdr:colOff>
      <xdr:row>65</xdr:row>
      <xdr:rowOff>152654</xdr:rowOff>
    </xdr:to>
    <xdr:cxnSp macro="">
      <xdr:nvCxnSpPr>
        <xdr:cNvPr id="126" name="直線コネクタ 125"/>
        <xdr:cNvCxnSpPr/>
      </xdr:nvCxnSpPr>
      <xdr:spPr>
        <a:xfrm flipV="1">
          <a:off x="4953000" y="10273792"/>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124731</xdr:rowOff>
    </xdr:from>
    <xdr:ext cx="762000" cy="259045"/>
    <xdr:sp macro="" textlink="">
      <xdr:nvSpPr>
        <xdr:cNvPr id="127" name="財政構造の弾力性最小値テキスト"/>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65</xdr:row>
      <xdr:rowOff>152654</xdr:rowOff>
    </xdr:from>
    <xdr:to>
      <xdr:col>7</xdr:col>
      <xdr:colOff>241300</xdr:colOff>
      <xdr:row>65</xdr:row>
      <xdr:rowOff>152654</xdr:rowOff>
    </xdr:to>
    <xdr:cxnSp macro="">
      <xdr:nvCxnSpPr>
        <xdr:cNvPr id="128" name="直線コネクタ 127"/>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73169</xdr:rowOff>
    </xdr:from>
    <xdr:ext cx="762000" cy="259045"/>
    <xdr:sp macro="" textlink="">
      <xdr:nvSpPr>
        <xdr:cNvPr id="129"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7</xdr:col>
      <xdr:colOff>63500</xdr:colOff>
      <xdr:row>59</xdr:row>
      <xdr:rowOff>158242</xdr:rowOff>
    </xdr:from>
    <xdr:to>
      <xdr:col>7</xdr:col>
      <xdr:colOff>241300</xdr:colOff>
      <xdr:row>59</xdr:row>
      <xdr:rowOff>158242</xdr:rowOff>
    </xdr:to>
    <xdr:cxnSp macro="">
      <xdr:nvCxnSpPr>
        <xdr:cNvPr id="130" name="直線コネクタ 129"/>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140970</xdr:rowOff>
    </xdr:from>
    <xdr:to>
      <xdr:col>7</xdr:col>
      <xdr:colOff>152400</xdr:colOff>
      <xdr:row>63</xdr:row>
      <xdr:rowOff>119126</xdr:rowOff>
    </xdr:to>
    <xdr:cxnSp macro="">
      <xdr:nvCxnSpPr>
        <xdr:cNvPr id="131" name="直線コネクタ 130"/>
        <xdr:cNvCxnSpPr/>
      </xdr:nvCxnSpPr>
      <xdr:spPr>
        <a:xfrm flipV="1">
          <a:off x="4114800" y="1077087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139463</xdr:rowOff>
    </xdr:from>
    <xdr:ext cx="762000" cy="259045"/>
    <xdr:sp macro="" textlink="">
      <xdr:nvSpPr>
        <xdr:cNvPr id="132" name="財政構造の弾力性平均値テキスト"/>
        <xdr:cNvSpPr txBox="1"/>
      </xdr:nvSpPr>
      <xdr:spPr>
        <a:xfrm>
          <a:off x="5041900" y="10769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167386</xdr:rowOff>
    </xdr:from>
    <xdr:to>
      <xdr:col>7</xdr:col>
      <xdr:colOff>203200</xdr:colOff>
      <xdr:row>63</xdr:row>
      <xdr:rowOff>97536</xdr:rowOff>
    </xdr:to>
    <xdr:sp macro="" textlink="">
      <xdr:nvSpPr>
        <xdr:cNvPr id="133" name="フローチャート : 判断 132"/>
        <xdr:cNvSpPr/>
      </xdr:nvSpPr>
      <xdr:spPr>
        <a:xfrm>
          <a:off x="49022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104648</xdr:rowOff>
    </xdr:from>
    <xdr:to>
      <xdr:col>6</xdr:col>
      <xdr:colOff>0</xdr:colOff>
      <xdr:row>63</xdr:row>
      <xdr:rowOff>119126</xdr:rowOff>
    </xdr:to>
    <xdr:cxnSp macro="">
      <xdr:nvCxnSpPr>
        <xdr:cNvPr id="134" name="直線コネクタ 133"/>
        <xdr:cNvCxnSpPr/>
      </xdr:nvCxnSpPr>
      <xdr:spPr>
        <a:xfrm>
          <a:off x="3225800" y="109059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29718</xdr:rowOff>
    </xdr:from>
    <xdr:to>
      <xdr:col>6</xdr:col>
      <xdr:colOff>50800</xdr:colOff>
      <xdr:row>63</xdr:row>
      <xdr:rowOff>131318</xdr:rowOff>
    </xdr:to>
    <xdr:sp macro="" textlink="">
      <xdr:nvSpPr>
        <xdr:cNvPr id="135" name="フローチャート : 判断 134"/>
        <xdr:cNvSpPr/>
      </xdr:nvSpPr>
      <xdr:spPr>
        <a:xfrm>
          <a:off x="4064000" y="1083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141495</xdr:rowOff>
    </xdr:from>
    <xdr:ext cx="736600" cy="259045"/>
    <xdr:sp macro="" textlink="">
      <xdr:nvSpPr>
        <xdr:cNvPr id="136" name="テキスト ボックス 135"/>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104648</xdr:rowOff>
    </xdr:from>
    <xdr:to>
      <xdr:col>4</xdr:col>
      <xdr:colOff>482600</xdr:colOff>
      <xdr:row>65</xdr:row>
      <xdr:rowOff>143002</xdr:rowOff>
    </xdr:to>
    <xdr:cxnSp macro="">
      <xdr:nvCxnSpPr>
        <xdr:cNvPr id="137" name="直線コネクタ 136"/>
        <xdr:cNvCxnSpPr/>
      </xdr:nvCxnSpPr>
      <xdr:spPr>
        <a:xfrm flipV="1">
          <a:off x="2336800" y="10905998"/>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143256</xdr:rowOff>
    </xdr:from>
    <xdr:to>
      <xdr:col>4</xdr:col>
      <xdr:colOff>533400</xdr:colOff>
      <xdr:row>63</xdr:row>
      <xdr:rowOff>73406</xdr:rowOff>
    </xdr:to>
    <xdr:sp macro="" textlink="">
      <xdr:nvSpPr>
        <xdr:cNvPr id="138" name="フローチャート : 判断 137"/>
        <xdr:cNvSpPr/>
      </xdr:nvSpPr>
      <xdr:spPr>
        <a:xfrm>
          <a:off x="3175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83583</xdr:rowOff>
    </xdr:from>
    <xdr:ext cx="762000" cy="259045"/>
    <xdr:sp macro="" textlink="">
      <xdr:nvSpPr>
        <xdr:cNvPr id="139" name="テキスト ボックス 138"/>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114046</xdr:rowOff>
    </xdr:from>
    <xdr:to>
      <xdr:col>3</xdr:col>
      <xdr:colOff>279400</xdr:colOff>
      <xdr:row>65</xdr:row>
      <xdr:rowOff>143002</xdr:rowOff>
    </xdr:to>
    <xdr:cxnSp macro="">
      <xdr:nvCxnSpPr>
        <xdr:cNvPr id="140" name="直線コネクタ 139"/>
        <xdr:cNvCxnSpPr/>
      </xdr:nvCxnSpPr>
      <xdr:spPr>
        <a:xfrm>
          <a:off x="1447800" y="112582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128778</xdr:rowOff>
    </xdr:from>
    <xdr:to>
      <xdr:col>3</xdr:col>
      <xdr:colOff>330200</xdr:colOff>
      <xdr:row>63</xdr:row>
      <xdr:rowOff>58928</xdr:rowOff>
    </xdr:to>
    <xdr:sp macro="" textlink="">
      <xdr:nvSpPr>
        <xdr:cNvPr id="141" name="フローチャート : 判断 140"/>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69105</xdr:rowOff>
    </xdr:from>
    <xdr:ext cx="762000" cy="259045"/>
    <xdr:sp macro="" textlink="">
      <xdr:nvSpPr>
        <xdr:cNvPr id="142" name="テキスト ボックス 141"/>
        <xdr:cNvSpPr txBox="1"/>
      </xdr:nvSpPr>
      <xdr:spPr>
        <a:xfrm>
          <a:off x="1955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148082</xdr:rowOff>
    </xdr:from>
    <xdr:to>
      <xdr:col>2</xdr:col>
      <xdr:colOff>127000</xdr:colOff>
      <xdr:row>63</xdr:row>
      <xdr:rowOff>78232</xdr:rowOff>
    </xdr:to>
    <xdr:sp macro="" textlink="">
      <xdr:nvSpPr>
        <xdr:cNvPr id="143" name="フローチャート : 判断 142"/>
        <xdr:cNvSpPr/>
      </xdr:nvSpPr>
      <xdr:spPr>
        <a:xfrm>
          <a:off x="1397000" y="107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88409</xdr:rowOff>
    </xdr:from>
    <xdr:ext cx="762000" cy="259045"/>
    <xdr:sp macro="" textlink="">
      <xdr:nvSpPr>
        <xdr:cNvPr id="144" name="テキスト ボックス 143"/>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50" name="円/楕円 149"/>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106697</xdr:rowOff>
    </xdr:from>
    <xdr:ext cx="762000" cy="259045"/>
    <xdr:sp macro="" textlink="">
      <xdr:nvSpPr>
        <xdr:cNvPr id="151"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68326</xdr:rowOff>
    </xdr:from>
    <xdr:to>
      <xdr:col>6</xdr:col>
      <xdr:colOff>50800</xdr:colOff>
      <xdr:row>63</xdr:row>
      <xdr:rowOff>169926</xdr:rowOff>
    </xdr:to>
    <xdr:sp macro="" textlink="">
      <xdr:nvSpPr>
        <xdr:cNvPr id="152" name="円/楕円 151"/>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154703</xdr:rowOff>
    </xdr:from>
    <xdr:ext cx="736600" cy="259045"/>
    <xdr:sp macro="" textlink="">
      <xdr:nvSpPr>
        <xdr:cNvPr id="153" name="テキスト ボックス 152"/>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53848</xdr:rowOff>
    </xdr:from>
    <xdr:to>
      <xdr:col>4</xdr:col>
      <xdr:colOff>533400</xdr:colOff>
      <xdr:row>63</xdr:row>
      <xdr:rowOff>155448</xdr:rowOff>
    </xdr:to>
    <xdr:sp macro="" textlink="">
      <xdr:nvSpPr>
        <xdr:cNvPr id="154" name="円/楕円 153"/>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140225</xdr:rowOff>
    </xdr:from>
    <xdr:ext cx="762000" cy="259045"/>
    <xdr:sp macro="" textlink="">
      <xdr:nvSpPr>
        <xdr:cNvPr id="155" name="テキスト ボックス 154"/>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92202</xdr:rowOff>
    </xdr:from>
    <xdr:to>
      <xdr:col>3</xdr:col>
      <xdr:colOff>330200</xdr:colOff>
      <xdr:row>66</xdr:row>
      <xdr:rowOff>22352</xdr:rowOff>
    </xdr:to>
    <xdr:sp macro="" textlink="">
      <xdr:nvSpPr>
        <xdr:cNvPr id="156" name="円/楕円 155"/>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7129</xdr:rowOff>
    </xdr:from>
    <xdr:ext cx="762000" cy="259045"/>
    <xdr:sp macro="" textlink="">
      <xdr:nvSpPr>
        <xdr:cNvPr id="157" name="テキスト ボックス 156"/>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63246</xdr:rowOff>
    </xdr:from>
    <xdr:to>
      <xdr:col>2</xdr:col>
      <xdr:colOff>127000</xdr:colOff>
      <xdr:row>65</xdr:row>
      <xdr:rowOff>164846</xdr:rowOff>
    </xdr:to>
    <xdr:sp macro="" textlink="">
      <xdr:nvSpPr>
        <xdr:cNvPr id="158" name="円/楕円 157"/>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149623</xdr:rowOff>
    </xdr:from>
    <xdr:ext cx="762000" cy="259045"/>
    <xdr:sp macro="" textlink="">
      <xdr:nvSpPr>
        <xdr:cNvPr id="159" name="テキスト ボックス 158"/>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[364,243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137,374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前年度から</a:t>
          </a:r>
          <a:r>
            <a:rPr lang="en-US" altLang="ja-JP" sz="1300" b="0" i="0" baseline="0">
              <a:solidFill>
                <a:schemeClr val="dk1"/>
              </a:solidFill>
              <a:effectLst/>
              <a:latin typeface="+mn-lt"/>
              <a:ea typeface="+mn-ea"/>
              <a:cs typeface="+mn-cs"/>
            </a:rPr>
            <a:t>60,674</a:t>
          </a:r>
          <a:r>
            <a:rPr lang="ja-JP" altLang="ja-JP" sz="1300" b="0" i="0" baseline="0">
              <a:solidFill>
                <a:schemeClr val="dk1"/>
              </a:solidFill>
              <a:effectLst/>
              <a:latin typeface="+mn-lt"/>
              <a:ea typeface="+mn-ea"/>
              <a:cs typeface="+mn-cs"/>
            </a:rPr>
            <a:t>円減少している。人件費は、</a:t>
          </a:r>
          <a:r>
            <a:rPr lang="ja-JP" altLang="en-US" sz="1300" b="0" i="0" baseline="0">
              <a:solidFill>
                <a:schemeClr val="dk1"/>
              </a:solidFill>
              <a:effectLst/>
              <a:latin typeface="+mn-lt"/>
              <a:ea typeface="+mn-ea"/>
              <a:cs typeface="+mn-cs"/>
            </a:rPr>
            <a:t>復興復旧事業に従事する職員に対するものが</a:t>
          </a:r>
          <a:r>
            <a:rPr lang="en-US" altLang="ja-JP" sz="1300" b="0" i="0" baseline="0">
              <a:solidFill>
                <a:schemeClr val="dk1"/>
              </a:solidFill>
              <a:effectLst/>
              <a:latin typeface="+mn-lt"/>
              <a:ea typeface="+mn-ea"/>
              <a:cs typeface="+mn-cs"/>
            </a:rPr>
            <a:t>38</a:t>
          </a:r>
          <a:r>
            <a:rPr lang="ja-JP" altLang="en-US" sz="1300" b="0" i="0" baseline="0">
              <a:solidFill>
                <a:schemeClr val="dk1"/>
              </a:solidFill>
              <a:effectLst/>
              <a:latin typeface="+mn-lt"/>
              <a:ea typeface="+mn-ea"/>
              <a:cs typeface="+mn-cs"/>
            </a:rPr>
            <a:t>百万増加し</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人件費全体では</a:t>
          </a:r>
          <a:r>
            <a:rPr lang="ja-JP" altLang="ja-JP" sz="1300" b="0" i="0" baseline="0">
              <a:solidFill>
                <a:schemeClr val="dk1"/>
              </a:solidFill>
              <a:effectLst/>
              <a:latin typeface="+mn-lt"/>
              <a:ea typeface="+mn-ea"/>
              <a:cs typeface="+mn-cs"/>
            </a:rPr>
            <a:t>前年度と比べ</a:t>
          </a:r>
          <a:r>
            <a:rPr lang="en-US" altLang="ja-JP" sz="1300" b="0" i="0" baseline="0">
              <a:solidFill>
                <a:schemeClr val="dk1"/>
              </a:solidFill>
              <a:effectLst/>
              <a:latin typeface="+mn-lt"/>
              <a:ea typeface="+mn-ea"/>
              <a:cs typeface="+mn-cs"/>
            </a:rPr>
            <a:t>3.5</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している</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物件費について</a:t>
          </a:r>
          <a:r>
            <a:rPr lang="ja-JP" altLang="en-US" sz="1300" b="0" i="0" baseline="0">
              <a:solidFill>
                <a:schemeClr val="dk1"/>
              </a:solidFill>
              <a:effectLst/>
              <a:latin typeface="+mn-lt"/>
              <a:ea typeface="+mn-ea"/>
              <a:cs typeface="+mn-cs"/>
            </a:rPr>
            <a:t>は、震災等緊急雇用対応事業</a:t>
          </a:r>
          <a:r>
            <a:rPr lang="ja-JP" altLang="ja-JP" sz="1300" b="0" i="0" baseline="0">
              <a:solidFill>
                <a:schemeClr val="dk1"/>
              </a:solidFill>
              <a:effectLst/>
              <a:latin typeface="+mn-lt"/>
              <a:ea typeface="+mn-ea"/>
              <a:cs typeface="+mn-cs"/>
            </a:rPr>
            <a:t>の</a:t>
          </a:r>
          <a:r>
            <a:rPr lang="ja-JP" altLang="en-US" sz="1300" b="0" i="0" baseline="0">
              <a:solidFill>
                <a:schemeClr val="dk1"/>
              </a:solidFill>
              <a:effectLst/>
              <a:latin typeface="+mn-lt"/>
              <a:ea typeface="+mn-ea"/>
              <a:cs typeface="+mn-cs"/>
            </a:rPr>
            <a:t>事業縮小に</a:t>
          </a:r>
          <a:r>
            <a:rPr lang="ja-JP" altLang="ja-JP" sz="1300" b="0" i="0" baseline="0">
              <a:solidFill>
                <a:schemeClr val="dk1"/>
              </a:solidFill>
              <a:effectLst/>
              <a:latin typeface="+mn-lt"/>
              <a:ea typeface="+mn-ea"/>
              <a:cs typeface="+mn-cs"/>
            </a:rPr>
            <a:t>よって、前年度と比べ</a:t>
          </a:r>
          <a:r>
            <a:rPr lang="en-US" altLang="ja-JP" sz="1300" b="0" i="0" baseline="0">
              <a:solidFill>
                <a:schemeClr val="dk1"/>
              </a:solidFill>
              <a:effectLst/>
              <a:latin typeface="+mn-lt"/>
              <a:ea typeface="+mn-ea"/>
              <a:cs typeface="+mn-cs"/>
            </a:rPr>
            <a:t>23.5</a:t>
          </a:r>
          <a:r>
            <a:rPr lang="ja-JP" altLang="ja-JP" sz="1300" b="0" i="0" baseline="0">
              <a:solidFill>
                <a:schemeClr val="dk1"/>
              </a:solidFill>
              <a:effectLst/>
              <a:latin typeface="+mn-lt"/>
              <a:ea typeface="+mn-ea"/>
              <a:cs typeface="+mn-cs"/>
            </a:rPr>
            <a:t>％と大きく減少したことが、大きな要因となっている。来年度以降も東日本大震災による影響で類似団体と比較すると大きくなることが予想される。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105587</xdr:rowOff>
    </xdr:from>
    <xdr:to>
      <xdr:col>7</xdr:col>
      <xdr:colOff>152400</xdr:colOff>
      <xdr:row>86</xdr:row>
      <xdr:rowOff>118664</xdr:rowOff>
    </xdr:to>
    <xdr:cxnSp macro="">
      <xdr:nvCxnSpPr>
        <xdr:cNvPr id="189" name="直線コネクタ 188"/>
        <xdr:cNvCxnSpPr/>
      </xdr:nvCxnSpPr>
      <xdr:spPr>
        <a:xfrm flipV="1">
          <a:off x="4953000" y="13821587"/>
          <a:ext cx="0" cy="1041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90741</xdr:rowOff>
    </xdr:from>
    <xdr:ext cx="762000" cy="259045"/>
    <xdr:sp macro="" textlink="">
      <xdr:nvSpPr>
        <xdr:cNvPr id="190" name="人件費・物件費等の状況最小値テキスト"/>
        <xdr:cNvSpPr txBox="1"/>
      </xdr:nvSpPr>
      <xdr:spPr>
        <a:xfrm>
          <a:off x="5041900" y="1483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364,243</a:t>
          </a:r>
          <a:endParaRPr kumimoji="1" lang="ja-JP" altLang="en-US" sz="1000" b="1">
            <a:latin typeface="ＭＳ Ｐゴシック"/>
          </a:endParaRPr>
        </a:p>
      </xdr:txBody>
    </xdr:sp>
    <xdr:clientData/>
  </xdr:oneCellAnchor>
  <xdr:twoCellAnchor>
    <xdr:from>
      <xdr:col>7</xdr:col>
      <xdr:colOff>63500</xdr:colOff>
      <xdr:row>86</xdr:row>
      <xdr:rowOff>118664</xdr:rowOff>
    </xdr:from>
    <xdr:to>
      <xdr:col>7</xdr:col>
      <xdr:colOff>241300</xdr:colOff>
      <xdr:row>86</xdr:row>
      <xdr:rowOff>118664</xdr:rowOff>
    </xdr:to>
    <xdr:cxnSp macro="">
      <xdr:nvCxnSpPr>
        <xdr:cNvPr id="191" name="直線コネクタ 190"/>
        <xdr:cNvCxnSpPr/>
      </xdr:nvCxnSpPr>
      <xdr:spPr>
        <a:xfrm>
          <a:off x="4864100" y="1486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20514</xdr:rowOff>
    </xdr:from>
    <xdr:ext cx="762000" cy="259045"/>
    <xdr:sp macro="" textlink="">
      <xdr:nvSpPr>
        <xdr:cNvPr id="192" name="人件費・物件費等の状況最大値テキスト"/>
        <xdr:cNvSpPr txBox="1"/>
      </xdr:nvSpPr>
      <xdr:spPr>
        <a:xfrm>
          <a:off x="5041900" y="1356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105,202</a:t>
          </a:r>
          <a:endParaRPr kumimoji="1" lang="ja-JP" altLang="en-US" sz="1000" b="1">
            <a:latin typeface="ＭＳ Ｐゴシック"/>
          </a:endParaRPr>
        </a:p>
      </xdr:txBody>
    </xdr:sp>
    <xdr:clientData/>
  </xdr:oneCellAnchor>
  <xdr:twoCellAnchor>
    <xdr:from>
      <xdr:col>7</xdr:col>
      <xdr:colOff>63500</xdr:colOff>
      <xdr:row>80</xdr:row>
      <xdr:rowOff>105587</xdr:rowOff>
    </xdr:from>
    <xdr:to>
      <xdr:col>7</xdr:col>
      <xdr:colOff>241300</xdr:colOff>
      <xdr:row>80</xdr:row>
      <xdr:rowOff>105587</xdr:rowOff>
    </xdr:to>
    <xdr:cxnSp macro="">
      <xdr:nvCxnSpPr>
        <xdr:cNvPr id="193" name="直線コネクタ 192"/>
        <xdr:cNvCxnSpPr/>
      </xdr:nvCxnSpPr>
      <xdr:spPr>
        <a:xfrm>
          <a:off x="4864100" y="1382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118664</xdr:rowOff>
    </xdr:from>
    <xdr:to>
      <xdr:col>7</xdr:col>
      <xdr:colOff>152400</xdr:colOff>
      <xdr:row>88</xdr:row>
      <xdr:rowOff>19774</xdr:rowOff>
    </xdr:to>
    <xdr:cxnSp macro="">
      <xdr:nvCxnSpPr>
        <xdr:cNvPr id="194" name="直線コネクタ 193"/>
        <xdr:cNvCxnSpPr/>
      </xdr:nvCxnSpPr>
      <xdr:spPr>
        <a:xfrm flipV="1">
          <a:off x="4114800" y="14863364"/>
          <a:ext cx="838200" cy="24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44328</xdr:rowOff>
    </xdr:from>
    <xdr:ext cx="762000" cy="259045"/>
    <xdr:sp macro="" textlink="">
      <xdr:nvSpPr>
        <xdr:cNvPr id="195" name="人件費・物件費等の状況平均値テキスト"/>
        <xdr:cNvSpPr txBox="1"/>
      </xdr:nvSpPr>
      <xdr:spPr>
        <a:xfrm>
          <a:off x="5041900" y="139317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27801</xdr:rowOff>
    </xdr:from>
    <xdr:to>
      <xdr:col>7</xdr:col>
      <xdr:colOff>203200</xdr:colOff>
      <xdr:row>82</xdr:row>
      <xdr:rowOff>129401</xdr:rowOff>
    </xdr:to>
    <xdr:sp macro="" textlink="">
      <xdr:nvSpPr>
        <xdr:cNvPr id="196" name="フローチャート : 判断 195"/>
        <xdr:cNvSpPr/>
      </xdr:nvSpPr>
      <xdr:spPr>
        <a:xfrm>
          <a:off x="49022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19774</xdr:rowOff>
    </xdr:from>
    <xdr:to>
      <xdr:col>6</xdr:col>
      <xdr:colOff>0</xdr:colOff>
      <xdr:row>90</xdr:row>
      <xdr:rowOff>1484</xdr:rowOff>
    </xdr:to>
    <xdr:cxnSp macro="">
      <xdr:nvCxnSpPr>
        <xdr:cNvPr id="197" name="直線コネクタ 196"/>
        <xdr:cNvCxnSpPr/>
      </xdr:nvCxnSpPr>
      <xdr:spPr>
        <a:xfrm flipV="1">
          <a:off x="3225800" y="15107374"/>
          <a:ext cx="889000" cy="32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160274</xdr:rowOff>
    </xdr:from>
    <xdr:to>
      <xdr:col>6</xdr:col>
      <xdr:colOff>50800</xdr:colOff>
      <xdr:row>82</xdr:row>
      <xdr:rowOff>90424</xdr:rowOff>
    </xdr:to>
    <xdr:sp macro="" textlink="">
      <xdr:nvSpPr>
        <xdr:cNvPr id="198" name="フローチャート : 判断 197"/>
        <xdr:cNvSpPr/>
      </xdr:nvSpPr>
      <xdr:spPr>
        <a:xfrm>
          <a:off x="4064000" y="1404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100601</xdr:rowOff>
    </xdr:from>
    <xdr:ext cx="736600" cy="259045"/>
    <xdr:sp macro="" textlink="">
      <xdr:nvSpPr>
        <xdr:cNvPr id="199" name="テキスト ボックス 198"/>
        <xdr:cNvSpPr txBox="1"/>
      </xdr:nvSpPr>
      <xdr:spPr>
        <a:xfrm>
          <a:off x="3733800" y="1381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3</xdr:col>
      <xdr:colOff>279400</xdr:colOff>
      <xdr:row>89</xdr:row>
      <xdr:rowOff>162086</xdr:rowOff>
    </xdr:from>
    <xdr:to>
      <xdr:col>4</xdr:col>
      <xdr:colOff>482600</xdr:colOff>
      <xdr:row>90</xdr:row>
      <xdr:rowOff>1484</xdr:rowOff>
    </xdr:to>
    <xdr:cxnSp macro="">
      <xdr:nvCxnSpPr>
        <xdr:cNvPr id="200" name="直線コネクタ 199"/>
        <xdr:cNvCxnSpPr/>
      </xdr:nvCxnSpPr>
      <xdr:spPr>
        <a:xfrm>
          <a:off x="2336800" y="15421136"/>
          <a:ext cx="889000" cy="1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135069</xdr:rowOff>
    </xdr:from>
    <xdr:to>
      <xdr:col>4</xdr:col>
      <xdr:colOff>533400</xdr:colOff>
      <xdr:row>82</xdr:row>
      <xdr:rowOff>65219</xdr:rowOff>
    </xdr:to>
    <xdr:sp macro="" textlink="">
      <xdr:nvSpPr>
        <xdr:cNvPr id="201" name="フローチャート : 判断 200"/>
        <xdr:cNvSpPr/>
      </xdr:nvSpPr>
      <xdr:spPr>
        <a:xfrm>
          <a:off x="3175000" y="1402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75396</xdr:rowOff>
    </xdr:from>
    <xdr:ext cx="762000" cy="259045"/>
    <xdr:sp macro="" textlink="">
      <xdr:nvSpPr>
        <xdr:cNvPr id="202" name="テキスト ボックス 201"/>
        <xdr:cNvSpPr txBox="1"/>
      </xdr:nvSpPr>
      <xdr:spPr>
        <a:xfrm>
          <a:off x="2844800" y="1379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32093</xdr:rowOff>
    </xdr:from>
    <xdr:to>
      <xdr:col>3</xdr:col>
      <xdr:colOff>279400</xdr:colOff>
      <xdr:row>89</xdr:row>
      <xdr:rowOff>162086</xdr:rowOff>
    </xdr:to>
    <xdr:cxnSp macro="">
      <xdr:nvCxnSpPr>
        <xdr:cNvPr id="203" name="直線コネクタ 202"/>
        <xdr:cNvCxnSpPr/>
      </xdr:nvCxnSpPr>
      <xdr:spPr>
        <a:xfrm>
          <a:off x="1447800" y="15119693"/>
          <a:ext cx="889000" cy="30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131474</xdr:rowOff>
    </xdr:from>
    <xdr:to>
      <xdr:col>3</xdr:col>
      <xdr:colOff>330200</xdr:colOff>
      <xdr:row>82</xdr:row>
      <xdr:rowOff>61624</xdr:rowOff>
    </xdr:to>
    <xdr:sp macro="" textlink="">
      <xdr:nvSpPr>
        <xdr:cNvPr id="204" name="フローチャート : 判断 203"/>
        <xdr:cNvSpPr/>
      </xdr:nvSpPr>
      <xdr:spPr>
        <a:xfrm>
          <a:off x="2286000" y="1401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71801</xdr:rowOff>
    </xdr:from>
    <xdr:ext cx="762000" cy="259045"/>
    <xdr:sp macro="" textlink="">
      <xdr:nvSpPr>
        <xdr:cNvPr id="205" name="テキスト ボックス 204"/>
        <xdr:cNvSpPr txBox="1"/>
      </xdr:nvSpPr>
      <xdr:spPr>
        <a:xfrm>
          <a:off x="1955800" y="1378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5099</xdr:rowOff>
    </xdr:from>
    <xdr:to>
      <xdr:col>2</xdr:col>
      <xdr:colOff>127000</xdr:colOff>
      <xdr:row>82</xdr:row>
      <xdr:rowOff>106699</xdr:rowOff>
    </xdr:to>
    <xdr:sp macro="" textlink="">
      <xdr:nvSpPr>
        <xdr:cNvPr id="206" name="フローチャート : 判断 205"/>
        <xdr:cNvSpPr/>
      </xdr:nvSpPr>
      <xdr:spPr>
        <a:xfrm>
          <a:off x="1397000" y="1406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116876</xdr:rowOff>
    </xdr:from>
    <xdr:ext cx="762000" cy="259045"/>
    <xdr:sp macro="" textlink="">
      <xdr:nvSpPr>
        <xdr:cNvPr id="207" name="テキスト ボックス 206"/>
        <xdr:cNvSpPr txBox="1"/>
      </xdr:nvSpPr>
      <xdr:spPr>
        <a:xfrm>
          <a:off x="1066800" y="1383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178,110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67864</xdr:rowOff>
    </xdr:from>
    <xdr:to>
      <xdr:col>7</xdr:col>
      <xdr:colOff>203200</xdr:colOff>
      <xdr:row>86</xdr:row>
      <xdr:rowOff>169464</xdr:rowOff>
    </xdr:to>
    <xdr:sp macro="" textlink="">
      <xdr:nvSpPr>
        <xdr:cNvPr id="213" name="円/楕円 212"/>
        <xdr:cNvSpPr/>
      </xdr:nvSpPr>
      <xdr:spPr>
        <a:xfrm>
          <a:off x="4902200" y="148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135191</xdr:rowOff>
    </xdr:from>
    <xdr:ext cx="762000" cy="259045"/>
    <xdr:sp macro="" textlink="">
      <xdr:nvSpPr>
        <xdr:cNvPr id="214" name="人件費・物件費等の状況該当値テキスト"/>
        <xdr:cNvSpPr txBox="1"/>
      </xdr:nvSpPr>
      <xdr:spPr>
        <a:xfrm>
          <a:off x="5041900" y="1470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364,243</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140424</xdr:rowOff>
    </xdr:from>
    <xdr:to>
      <xdr:col>6</xdr:col>
      <xdr:colOff>50800</xdr:colOff>
      <xdr:row>88</xdr:row>
      <xdr:rowOff>70574</xdr:rowOff>
    </xdr:to>
    <xdr:sp macro="" textlink="">
      <xdr:nvSpPr>
        <xdr:cNvPr id="215" name="円/楕円 214"/>
        <xdr:cNvSpPr/>
      </xdr:nvSpPr>
      <xdr:spPr>
        <a:xfrm>
          <a:off x="4064000" y="1505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55351</xdr:rowOff>
    </xdr:from>
    <xdr:ext cx="736600" cy="259045"/>
    <xdr:sp macro="" textlink="">
      <xdr:nvSpPr>
        <xdr:cNvPr id="216" name="テキスト ボックス 215"/>
        <xdr:cNvSpPr txBox="1"/>
      </xdr:nvSpPr>
      <xdr:spPr>
        <a:xfrm>
          <a:off x="3733800" y="1514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424,917</a:t>
          </a:r>
          <a:endParaRPr kumimoji="1" lang="ja-JP" altLang="en-US" sz="1000" b="1">
            <a:solidFill>
              <a:srgbClr val="FF0000"/>
            </a:solidFill>
            <a:latin typeface="ＭＳ Ｐゴシック"/>
          </a:endParaRPr>
        </a:p>
      </xdr:txBody>
    </xdr:sp>
    <xdr:clientData/>
  </xdr:oneCellAnchor>
  <xdr:twoCellAnchor>
    <xdr:from>
      <xdr:col>4</xdr:col>
      <xdr:colOff>431800</xdr:colOff>
      <xdr:row>89</xdr:row>
      <xdr:rowOff>122134</xdr:rowOff>
    </xdr:from>
    <xdr:to>
      <xdr:col>4</xdr:col>
      <xdr:colOff>533400</xdr:colOff>
      <xdr:row>90</xdr:row>
      <xdr:rowOff>52284</xdr:rowOff>
    </xdr:to>
    <xdr:sp macro="" textlink="">
      <xdr:nvSpPr>
        <xdr:cNvPr id="217" name="円/楕円 216"/>
        <xdr:cNvSpPr/>
      </xdr:nvSpPr>
      <xdr:spPr>
        <a:xfrm>
          <a:off x="3175000" y="1538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90</xdr:row>
      <xdr:rowOff>37061</xdr:rowOff>
    </xdr:from>
    <xdr:ext cx="762000" cy="259045"/>
    <xdr:sp macro="" textlink="">
      <xdr:nvSpPr>
        <xdr:cNvPr id="218" name="テキスト ボックス 217"/>
        <xdr:cNvSpPr txBox="1"/>
      </xdr:nvSpPr>
      <xdr:spPr>
        <a:xfrm>
          <a:off x="2844800" y="15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505,632</a:t>
          </a:r>
          <a:endParaRPr kumimoji="1" lang="ja-JP" altLang="en-US" sz="1000" b="1">
            <a:solidFill>
              <a:srgbClr val="FF0000"/>
            </a:solidFill>
            <a:latin typeface="ＭＳ Ｐゴシック"/>
          </a:endParaRPr>
        </a:p>
      </xdr:txBody>
    </xdr:sp>
    <xdr:clientData/>
  </xdr:oneCellAnchor>
  <xdr:twoCellAnchor>
    <xdr:from>
      <xdr:col>3</xdr:col>
      <xdr:colOff>228600</xdr:colOff>
      <xdr:row>89</xdr:row>
      <xdr:rowOff>111286</xdr:rowOff>
    </xdr:from>
    <xdr:to>
      <xdr:col>3</xdr:col>
      <xdr:colOff>330200</xdr:colOff>
      <xdr:row>90</xdr:row>
      <xdr:rowOff>41436</xdr:rowOff>
    </xdr:to>
    <xdr:sp macro="" textlink="">
      <xdr:nvSpPr>
        <xdr:cNvPr id="219" name="円/楕円 218"/>
        <xdr:cNvSpPr/>
      </xdr:nvSpPr>
      <xdr:spPr>
        <a:xfrm>
          <a:off x="2286000" y="153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90</xdr:row>
      <xdr:rowOff>26213</xdr:rowOff>
    </xdr:from>
    <xdr:ext cx="762000" cy="259045"/>
    <xdr:sp macro="" textlink="">
      <xdr:nvSpPr>
        <xdr:cNvPr id="220" name="テキスト ボックス 219"/>
        <xdr:cNvSpPr txBox="1"/>
      </xdr:nvSpPr>
      <xdr:spPr>
        <a:xfrm>
          <a:off x="1955800" y="1545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502,935</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152743</xdr:rowOff>
    </xdr:from>
    <xdr:to>
      <xdr:col>2</xdr:col>
      <xdr:colOff>127000</xdr:colOff>
      <xdr:row>88</xdr:row>
      <xdr:rowOff>82893</xdr:rowOff>
    </xdr:to>
    <xdr:sp macro="" textlink="">
      <xdr:nvSpPr>
        <xdr:cNvPr id="221" name="円/楕円 220"/>
        <xdr:cNvSpPr/>
      </xdr:nvSpPr>
      <xdr:spPr>
        <a:xfrm>
          <a:off x="1397000" y="150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67670</xdr:rowOff>
    </xdr:from>
    <xdr:ext cx="762000" cy="259045"/>
    <xdr:sp macro="" textlink="">
      <xdr:nvSpPr>
        <xdr:cNvPr id="222" name="テキスト ボックス 221"/>
        <xdr:cNvSpPr txBox="1"/>
      </xdr:nvSpPr>
      <xdr:spPr>
        <a:xfrm>
          <a:off x="1066800" y="1515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427,980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従来から人事院勧告への準拠（国家公務員準拠）を基本としており、類似団体や全国町村平均と比較しても低い水準にある。今後とも引き続き給与の適正化を図る。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88</xdr:row>
      <xdr:rowOff>40216</xdr:rowOff>
    </xdr:to>
    <xdr:cxnSp macro="">
      <xdr:nvCxnSpPr>
        <xdr:cNvPr id="251" name="直線コネクタ 250"/>
        <xdr:cNvCxnSpPr/>
      </xdr:nvCxnSpPr>
      <xdr:spPr>
        <a:xfrm flipV="1">
          <a:off x="17018000" y="14028561"/>
          <a:ext cx="0" cy="1099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52"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3" name="直線コネクタ 252"/>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74084</xdr:rowOff>
    </xdr:from>
    <xdr:to>
      <xdr:col>24</xdr:col>
      <xdr:colOff>558800</xdr:colOff>
      <xdr:row>82</xdr:row>
      <xdr:rowOff>9878</xdr:rowOff>
    </xdr:to>
    <xdr:cxnSp macro="">
      <xdr:nvCxnSpPr>
        <xdr:cNvPr id="256" name="直線コネクタ 255"/>
        <xdr:cNvCxnSpPr/>
      </xdr:nvCxnSpPr>
      <xdr:spPr>
        <a:xfrm>
          <a:off x="16179800" y="1396153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70855</xdr:rowOff>
    </xdr:from>
    <xdr:ext cx="762000" cy="259045"/>
    <xdr:sp macro="" textlink="">
      <xdr:nvSpPr>
        <xdr:cNvPr id="257"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98778</xdr:rowOff>
    </xdr:from>
    <xdr:to>
      <xdr:col>24</xdr:col>
      <xdr:colOff>609600</xdr:colOff>
      <xdr:row>85</xdr:row>
      <xdr:rowOff>28928</xdr:rowOff>
    </xdr:to>
    <xdr:sp macro="" textlink="">
      <xdr:nvSpPr>
        <xdr:cNvPr id="258" name="フローチャート :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74084</xdr:rowOff>
    </xdr:from>
    <xdr:to>
      <xdr:col>23</xdr:col>
      <xdr:colOff>406400</xdr:colOff>
      <xdr:row>81</xdr:row>
      <xdr:rowOff>114300</xdr:rowOff>
    </xdr:to>
    <xdr:cxnSp macro="">
      <xdr:nvCxnSpPr>
        <xdr:cNvPr id="259" name="直線コネクタ 258"/>
        <xdr:cNvCxnSpPr/>
      </xdr:nvCxnSpPr>
      <xdr:spPr>
        <a:xfrm flipV="1">
          <a:off x="15290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60" name="フローチャート : 判断 259"/>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61" name="テキスト ボックス 260"/>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114300</xdr:rowOff>
    </xdr:from>
    <xdr:to>
      <xdr:col>22</xdr:col>
      <xdr:colOff>203200</xdr:colOff>
      <xdr:row>88</xdr:row>
      <xdr:rowOff>26811</xdr:rowOff>
    </xdr:to>
    <xdr:cxnSp macro="">
      <xdr:nvCxnSpPr>
        <xdr:cNvPr id="262" name="直線コネクタ 261"/>
        <xdr:cNvCxnSpPr/>
      </xdr:nvCxnSpPr>
      <xdr:spPr>
        <a:xfrm flipV="1">
          <a:off x="14401800" y="14001750"/>
          <a:ext cx="889000" cy="1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4939</xdr:rowOff>
    </xdr:from>
    <xdr:to>
      <xdr:col>22</xdr:col>
      <xdr:colOff>254000</xdr:colOff>
      <xdr:row>84</xdr:row>
      <xdr:rowOff>106539</xdr:rowOff>
    </xdr:to>
    <xdr:sp macro="" textlink="">
      <xdr:nvSpPr>
        <xdr:cNvPr id="263" name="フローチャート : 判断 262"/>
        <xdr:cNvSpPr/>
      </xdr:nvSpPr>
      <xdr:spPr>
        <a:xfrm>
          <a:off x="15240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91316</xdr:rowOff>
    </xdr:from>
    <xdr:ext cx="762000" cy="259045"/>
    <xdr:sp macro="" textlink="">
      <xdr:nvSpPr>
        <xdr:cNvPr id="264" name="テキスト ボックス 263"/>
        <xdr:cNvSpPr txBox="1"/>
      </xdr:nvSpPr>
      <xdr:spPr>
        <a:xfrm>
          <a:off x="14909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26811</xdr:rowOff>
    </xdr:from>
    <xdr:to>
      <xdr:col>21</xdr:col>
      <xdr:colOff>0</xdr:colOff>
      <xdr:row>88</xdr:row>
      <xdr:rowOff>26811</xdr:rowOff>
    </xdr:to>
    <xdr:cxnSp macro="">
      <xdr:nvCxnSpPr>
        <xdr:cNvPr id="265" name="直線コネクタ 264"/>
        <xdr:cNvCxnSpPr/>
      </xdr:nvCxnSpPr>
      <xdr:spPr>
        <a:xfrm>
          <a:off x="13512800" y="1511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68" name="フローチャート : 判断 267"/>
        <xdr:cNvSpPr/>
      </xdr:nvSpPr>
      <xdr:spPr>
        <a:xfrm>
          <a:off x="13462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69" name="テキスト ボックス 268"/>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130528</xdr:rowOff>
    </xdr:from>
    <xdr:to>
      <xdr:col>24</xdr:col>
      <xdr:colOff>609600</xdr:colOff>
      <xdr:row>82</xdr:row>
      <xdr:rowOff>60678</xdr:rowOff>
    </xdr:to>
    <xdr:sp macro="" textlink="">
      <xdr:nvSpPr>
        <xdr:cNvPr id="275" name="円/楕円 274"/>
        <xdr:cNvSpPr/>
      </xdr:nvSpPr>
      <xdr:spPr>
        <a:xfrm>
          <a:off x="169672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51805</xdr:rowOff>
    </xdr:from>
    <xdr:ext cx="762000" cy="259045"/>
    <xdr:sp macro="" textlink="">
      <xdr:nvSpPr>
        <xdr:cNvPr id="276" name="給与水準   （国との比較）該当値テキスト"/>
        <xdr:cNvSpPr txBox="1"/>
      </xdr:nvSpPr>
      <xdr:spPr>
        <a:xfrm>
          <a:off x="17106900" y="13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23284</xdr:rowOff>
    </xdr:from>
    <xdr:to>
      <xdr:col>23</xdr:col>
      <xdr:colOff>457200</xdr:colOff>
      <xdr:row>81</xdr:row>
      <xdr:rowOff>124884</xdr:rowOff>
    </xdr:to>
    <xdr:sp macro="" textlink="">
      <xdr:nvSpPr>
        <xdr:cNvPr id="277" name="円/楕円 276"/>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135061</xdr:rowOff>
    </xdr:from>
    <xdr:ext cx="736600" cy="259045"/>
    <xdr:sp macro="" textlink="">
      <xdr:nvSpPr>
        <xdr:cNvPr id="278" name="テキスト ボックス 277"/>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63500</xdr:rowOff>
    </xdr:from>
    <xdr:to>
      <xdr:col>22</xdr:col>
      <xdr:colOff>254000</xdr:colOff>
      <xdr:row>81</xdr:row>
      <xdr:rowOff>165100</xdr:rowOff>
    </xdr:to>
    <xdr:sp macro="" textlink="">
      <xdr:nvSpPr>
        <xdr:cNvPr id="279" name="円/楕円 278"/>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3827</xdr:rowOff>
    </xdr:from>
    <xdr:ext cx="762000" cy="259045"/>
    <xdr:sp macro="" textlink="">
      <xdr:nvSpPr>
        <xdr:cNvPr id="280" name="テキスト ボックス 279"/>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147461</xdr:rowOff>
    </xdr:from>
    <xdr:to>
      <xdr:col>21</xdr:col>
      <xdr:colOff>50800</xdr:colOff>
      <xdr:row>88</xdr:row>
      <xdr:rowOff>77611</xdr:rowOff>
    </xdr:to>
    <xdr:sp macro="" textlink="">
      <xdr:nvSpPr>
        <xdr:cNvPr id="281" name="円/楕円 280"/>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87788</xdr:rowOff>
    </xdr:from>
    <xdr:ext cx="762000" cy="259045"/>
    <xdr:sp macro="" textlink="">
      <xdr:nvSpPr>
        <xdr:cNvPr id="282" name="テキスト ボックス 281"/>
        <xdr:cNvSpPr txBox="1"/>
      </xdr:nvSpPr>
      <xdr:spPr>
        <a:xfrm>
          <a:off x="14020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147461</xdr:rowOff>
    </xdr:from>
    <xdr:to>
      <xdr:col>19</xdr:col>
      <xdr:colOff>533400</xdr:colOff>
      <xdr:row>88</xdr:row>
      <xdr:rowOff>77611</xdr:rowOff>
    </xdr:to>
    <xdr:sp macro="" textlink="">
      <xdr:nvSpPr>
        <xdr:cNvPr id="283" name="円/楕円 282"/>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87788</xdr:rowOff>
    </xdr:from>
    <xdr:ext cx="762000" cy="259045"/>
    <xdr:sp macro="" textlink="">
      <xdr:nvSpPr>
        <xdr:cNvPr id="284" name="テキスト ボックス 283"/>
        <xdr:cNvSpPr txBox="1"/>
      </xdr:nvSpPr>
      <xdr:spPr>
        <a:xfrm>
          <a:off x="13131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東日本大震災の影響による人口減少と復興事業への職員採用が大きな要因である。類似団体平均を</a:t>
          </a:r>
          <a:r>
            <a:rPr lang="en-US" altLang="ja-JP" sz="1300" b="0" i="0" baseline="0">
              <a:solidFill>
                <a:schemeClr val="dk1"/>
              </a:solidFill>
              <a:effectLst/>
              <a:latin typeface="+mn-lt"/>
              <a:ea typeface="+mn-ea"/>
              <a:cs typeface="+mn-cs"/>
            </a:rPr>
            <a:t>4.8</a:t>
          </a:r>
          <a:r>
            <a:rPr lang="ja-JP" altLang="ja-JP" sz="1300" b="0" i="0" baseline="0">
              <a:solidFill>
                <a:schemeClr val="dk1"/>
              </a:solidFill>
              <a:effectLst/>
              <a:latin typeface="+mn-lt"/>
              <a:ea typeface="+mn-ea"/>
              <a:cs typeface="+mn-cs"/>
            </a:rPr>
            <a:t>ポイント程度上回る数値となっているが、今後も復興事業が続くため、事業計画に見合った職員数を確保・調整し、住民サービスを低下させないよう努める。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132171</xdr:rowOff>
    </xdr:from>
    <xdr:to>
      <xdr:col>24</xdr:col>
      <xdr:colOff>558800</xdr:colOff>
      <xdr:row>68</xdr:row>
      <xdr:rowOff>37828</xdr:rowOff>
    </xdr:to>
    <xdr:cxnSp macro="">
      <xdr:nvCxnSpPr>
        <xdr:cNvPr id="316" name="直線コネクタ 315"/>
        <xdr:cNvCxnSpPr/>
      </xdr:nvCxnSpPr>
      <xdr:spPr>
        <a:xfrm flipV="1">
          <a:off x="17018000" y="10076271"/>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9905</xdr:rowOff>
    </xdr:from>
    <xdr:ext cx="762000" cy="259045"/>
    <xdr:sp macro="" textlink="">
      <xdr:nvSpPr>
        <xdr:cNvPr id="317" name="定員管理の状況最小値テキスト"/>
        <xdr:cNvSpPr txBox="1"/>
      </xdr:nvSpPr>
      <xdr:spPr>
        <a:xfrm>
          <a:off x="17106900" y="116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a:t>
          </a:r>
          <a:endParaRPr kumimoji="1" lang="ja-JP" altLang="en-US" sz="1000" b="1">
            <a:latin typeface="ＭＳ Ｐゴシック"/>
          </a:endParaRPr>
        </a:p>
      </xdr:txBody>
    </xdr:sp>
    <xdr:clientData/>
  </xdr:oneCellAnchor>
  <xdr:twoCellAnchor>
    <xdr:from>
      <xdr:col>24</xdr:col>
      <xdr:colOff>469900</xdr:colOff>
      <xdr:row>68</xdr:row>
      <xdr:rowOff>37828</xdr:rowOff>
    </xdr:from>
    <xdr:to>
      <xdr:col>24</xdr:col>
      <xdr:colOff>647700</xdr:colOff>
      <xdr:row>68</xdr:row>
      <xdr:rowOff>37828</xdr:rowOff>
    </xdr:to>
    <xdr:cxnSp macro="">
      <xdr:nvCxnSpPr>
        <xdr:cNvPr id="318" name="直線コネクタ 317"/>
        <xdr:cNvCxnSpPr/>
      </xdr:nvCxnSpPr>
      <xdr:spPr>
        <a:xfrm>
          <a:off x="16929100" y="1169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47098</xdr:rowOff>
    </xdr:from>
    <xdr:ext cx="762000" cy="259045"/>
    <xdr:sp macro="" textlink="">
      <xdr:nvSpPr>
        <xdr:cNvPr id="319" name="定員管理の状況最大値テキスト"/>
        <xdr:cNvSpPr txBox="1"/>
      </xdr:nvSpPr>
      <xdr:spPr>
        <a:xfrm>
          <a:off x="17106900" y="981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6.83</a:t>
          </a:r>
          <a:endParaRPr kumimoji="1" lang="ja-JP" altLang="en-US" sz="1000" b="1">
            <a:latin typeface="ＭＳ Ｐゴシック"/>
          </a:endParaRPr>
        </a:p>
      </xdr:txBody>
    </xdr:sp>
    <xdr:clientData/>
  </xdr:oneCellAnchor>
  <xdr:twoCellAnchor>
    <xdr:from>
      <xdr:col>24</xdr:col>
      <xdr:colOff>469900</xdr:colOff>
      <xdr:row>58</xdr:row>
      <xdr:rowOff>132171</xdr:rowOff>
    </xdr:from>
    <xdr:to>
      <xdr:col>24</xdr:col>
      <xdr:colOff>647700</xdr:colOff>
      <xdr:row>58</xdr:row>
      <xdr:rowOff>132171</xdr:rowOff>
    </xdr:to>
    <xdr:cxnSp macro="">
      <xdr:nvCxnSpPr>
        <xdr:cNvPr id="320" name="直線コネクタ 319"/>
        <xdr:cNvCxnSpPr/>
      </xdr:nvCxnSpPr>
      <xdr:spPr>
        <a:xfrm>
          <a:off x="16929100" y="100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67</xdr:row>
      <xdr:rowOff>71392</xdr:rowOff>
    </xdr:from>
    <xdr:to>
      <xdr:col>24</xdr:col>
      <xdr:colOff>558800</xdr:colOff>
      <xdr:row>67</xdr:row>
      <xdr:rowOff>76563</xdr:rowOff>
    </xdr:to>
    <xdr:cxnSp macro="">
      <xdr:nvCxnSpPr>
        <xdr:cNvPr id="321" name="直線コネクタ 320"/>
        <xdr:cNvCxnSpPr/>
      </xdr:nvCxnSpPr>
      <xdr:spPr>
        <a:xfrm flipV="1">
          <a:off x="16179800" y="11558542"/>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72226</xdr:rowOff>
    </xdr:from>
    <xdr:ext cx="762000" cy="259045"/>
    <xdr:sp macro="" textlink="">
      <xdr:nvSpPr>
        <xdr:cNvPr id="322" name="定員管理の状況平均値テキスト"/>
        <xdr:cNvSpPr txBox="1"/>
      </xdr:nvSpPr>
      <xdr:spPr>
        <a:xfrm>
          <a:off x="17106900" y="10530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55699</xdr:rowOff>
    </xdr:from>
    <xdr:to>
      <xdr:col>24</xdr:col>
      <xdr:colOff>609600</xdr:colOff>
      <xdr:row>62</xdr:row>
      <xdr:rowOff>157299</xdr:rowOff>
    </xdr:to>
    <xdr:sp macro="" textlink="">
      <xdr:nvSpPr>
        <xdr:cNvPr id="323" name="フローチャート : 判断 322"/>
        <xdr:cNvSpPr/>
      </xdr:nvSpPr>
      <xdr:spPr>
        <a:xfrm>
          <a:off x="169672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160927</xdr:rowOff>
    </xdr:from>
    <xdr:to>
      <xdr:col>23</xdr:col>
      <xdr:colOff>406400</xdr:colOff>
      <xdr:row>67</xdr:row>
      <xdr:rowOff>76563</xdr:rowOff>
    </xdr:to>
    <xdr:cxnSp macro="">
      <xdr:nvCxnSpPr>
        <xdr:cNvPr id="324" name="直線コネクタ 323"/>
        <xdr:cNvCxnSpPr/>
      </xdr:nvCxnSpPr>
      <xdr:spPr>
        <a:xfrm>
          <a:off x="15290800" y="11305177"/>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55699</xdr:rowOff>
    </xdr:from>
    <xdr:to>
      <xdr:col>23</xdr:col>
      <xdr:colOff>457200</xdr:colOff>
      <xdr:row>62</xdr:row>
      <xdr:rowOff>157299</xdr:rowOff>
    </xdr:to>
    <xdr:sp macro="" textlink="">
      <xdr:nvSpPr>
        <xdr:cNvPr id="325" name="フローチャート : 判断 324"/>
        <xdr:cNvSpPr/>
      </xdr:nvSpPr>
      <xdr:spPr>
        <a:xfrm>
          <a:off x="16129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167476</xdr:rowOff>
    </xdr:from>
    <xdr:ext cx="736600" cy="259045"/>
    <xdr:sp macro="" textlink="">
      <xdr:nvSpPr>
        <xdr:cNvPr id="326" name="テキスト ボックス 325"/>
        <xdr:cNvSpPr txBox="1"/>
      </xdr:nvSpPr>
      <xdr:spPr>
        <a:xfrm>
          <a:off x="15798800" y="10454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19594</xdr:rowOff>
    </xdr:from>
    <xdr:to>
      <xdr:col>22</xdr:col>
      <xdr:colOff>203200</xdr:colOff>
      <xdr:row>65</xdr:row>
      <xdr:rowOff>160927</xdr:rowOff>
    </xdr:to>
    <xdr:cxnSp macro="">
      <xdr:nvCxnSpPr>
        <xdr:cNvPr id="327" name="直線コネクタ 326"/>
        <xdr:cNvCxnSpPr/>
      </xdr:nvCxnSpPr>
      <xdr:spPr>
        <a:xfrm>
          <a:off x="14401800" y="1116384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31569</xdr:rowOff>
    </xdr:from>
    <xdr:to>
      <xdr:col>22</xdr:col>
      <xdr:colOff>254000</xdr:colOff>
      <xdr:row>62</xdr:row>
      <xdr:rowOff>133169</xdr:rowOff>
    </xdr:to>
    <xdr:sp macro="" textlink="">
      <xdr:nvSpPr>
        <xdr:cNvPr id="328" name="フローチャート : 判断 327"/>
        <xdr:cNvSpPr/>
      </xdr:nvSpPr>
      <xdr:spPr>
        <a:xfrm>
          <a:off x="15240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143346</xdr:rowOff>
    </xdr:from>
    <xdr:ext cx="762000" cy="259045"/>
    <xdr:sp macro="" textlink="">
      <xdr:nvSpPr>
        <xdr:cNvPr id="329" name="テキスト ボックス 328"/>
        <xdr:cNvSpPr txBox="1"/>
      </xdr:nvSpPr>
      <xdr:spPr>
        <a:xfrm>
          <a:off x="14909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141877</xdr:rowOff>
    </xdr:from>
    <xdr:to>
      <xdr:col>21</xdr:col>
      <xdr:colOff>0</xdr:colOff>
      <xdr:row>65</xdr:row>
      <xdr:rowOff>19594</xdr:rowOff>
    </xdr:to>
    <xdr:cxnSp macro="">
      <xdr:nvCxnSpPr>
        <xdr:cNvPr id="330" name="直線コネクタ 329"/>
        <xdr:cNvCxnSpPr/>
      </xdr:nvCxnSpPr>
      <xdr:spPr>
        <a:xfrm>
          <a:off x="13512800" y="10943227"/>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50528</xdr:rowOff>
    </xdr:from>
    <xdr:to>
      <xdr:col>21</xdr:col>
      <xdr:colOff>50800</xdr:colOff>
      <xdr:row>62</xdr:row>
      <xdr:rowOff>152128</xdr:rowOff>
    </xdr:to>
    <xdr:sp macro="" textlink="">
      <xdr:nvSpPr>
        <xdr:cNvPr id="331" name="フローチャート : 判断 330"/>
        <xdr:cNvSpPr/>
      </xdr:nvSpPr>
      <xdr:spPr>
        <a:xfrm>
          <a:off x="14351000" y="106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162305</xdr:rowOff>
    </xdr:from>
    <xdr:ext cx="762000" cy="259045"/>
    <xdr:sp macro="" textlink="">
      <xdr:nvSpPr>
        <xdr:cNvPr id="332" name="テキスト ボックス 331"/>
        <xdr:cNvSpPr txBox="1"/>
      </xdr:nvSpPr>
      <xdr:spPr>
        <a:xfrm>
          <a:off x="14020800" y="1044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81552</xdr:rowOff>
    </xdr:from>
    <xdr:to>
      <xdr:col>19</xdr:col>
      <xdr:colOff>533400</xdr:colOff>
      <xdr:row>63</xdr:row>
      <xdr:rowOff>11702</xdr:rowOff>
    </xdr:to>
    <xdr:sp macro="" textlink="">
      <xdr:nvSpPr>
        <xdr:cNvPr id="333" name="フローチャート : 判断 332"/>
        <xdr:cNvSpPr/>
      </xdr:nvSpPr>
      <xdr:spPr>
        <a:xfrm>
          <a:off x="13462000" y="1071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21879</xdr:rowOff>
    </xdr:from>
    <xdr:ext cx="762000" cy="259045"/>
    <xdr:sp macro="" textlink="">
      <xdr:nvSpPr>
        <xdr:cNvPr id="334" name="テキスト ボックス 333"/>
        <xdr:cNvSpPr txBox="1"/>
      </xdr:nvSpPr>
      <xdr:spPr>
        <a:xfrm>
          <a:off x="13131800" y="1048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67</xdr:row>
      <xdr:rowOff>20592</xdr:rowOff>
    </xdr:from>
    <xdr:to>
      <xdr:col>24</xdr:col>
      <xdr:colOff>609600</xdr:colOff>
      <xdr:row>67</xdr:row>
      <xdr:rowOff>122192</xdr:rowOff>
    </xdr:to>
    <xdr:sp macro="" textlink="">
      <xdr:nvSpPr>
        <xdr:cNvPr id="340" name="円/楕円 339"/>
        <xdr:cNvSpPr/>
      </xdr:nvSpPr>
      <xdr:spPr>
        <a:xfrm>
          <a:off x="16967200" y="1150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164119</xdr:rowOff>
    </xdr:from>
    <xdr:ext cx="762000" cy="259045"/>
    <xdr:sp macro="" textlink="">
      <xdr:nvSpPr>
        <xdr:cNvPr id="341" name="定員管理の状況該当値テキスト"/>
        <xdr:cNvSpPr txBox="1"/>
      </xdr:nvSpPr>
      <xdr:spPr>
        <a:xfrm>
          <a:off x="17106900" y="114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15.43</a:t>
          </a:r>
          <a:endParaRPr kumimoji="1" lang="ja-JP" altLang="en-US" sz="1000" b="1">
            <a:solidFill>
              <a:srgbClr val="FF0000"/>
            </a:solidFill>
            <a:latin typeface="ＭＳ Ｐゴシック"/>
          </a:endParaRPr>
        </a:p>
      </xdr:txBody>
    </xdr:sp>
    <xdr:clientData/>
  </xdr:oneCellAnchor>
  <xdr:twoCellAnchor>
    <xdr:from>
      <xdr:col>23</xdr:col>
      <xdr:colOff>355600</xdr:colOff>
      <xdr:row>67</xdr:row>
      <xdr:rowOff>25763</xdr:rowOff>
    </xdr:from>
    <xdr:to>
      <xdr:col>23</xdr:col>
      <xdr:colOff>457200</xdr:colOff>
      <xdr:row>67</xdr:row>
      <xdr:rowOff>127363</xdr:rowOff>
    </xdr:to>
    <xdr:sp macro="" textlink="">
      <xdr:nvSpPr>
        <xdr:cNvPr id="342" name="円/楕円 341"/>
        <xdr:cNvSpPr/>
      </xdr:nvSpPr>
      <xdr:spPr>
        <a:xfrm>
          <a:off x="16129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112140</xdr:rowOff>
    </xdr:from>
    <xdr:ext cx="736600" cy="259045"/>
    <xdr:sp macro="" textlink="">
      <xdr:nvSpPr>
        <xdr:cNvPr id="343" name="テキスト ボックス 342"/>
        <xdr:cNvSpPr txBox="1"/>
      </xdr:nvSpPr>
      <xdr:spPr>
        <a:xfrm>
          <a:off x="15798800" y="1159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110127</xdr:rowOff>
    </xdr:from>
    <xdr:to>
      <xdr:col>22</xdr:col>
      <xdr:colOff>254000</xdr:colOff>
      <xdr:row>66</xdr:row>
      <xdr:rowOff>40277</xdr:rowOff>
    </xdr:to>
    <xdr:sp macro="" textlink="">
      <xdr:nvSpPr>
        <xdr:cNvPr id="344" name="円/楕円 343"/>
        <xdr:cNvSpPr/>
      </xdr:nvSpPr>
      <xdr:spPr>
        <a:xfrm>
          <a:off x="15240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25054</xdr:rowOff>
    </xdr:from>
    <xdr:ext cx="762000" cy="259045"/>
    <xdr:sp macro="" textlink="">
      <xdr:nvSpPr>
        <xdr:cNvPr id="345" name="テキスト ボックス 344"/>
        <xdr:cNvSpPr txBox="1"/>
      </xdr:nvSpPr>
      <xdr:spPr>
        <a:xfrm>
          <a:off x="14909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140244</xdr:rowOff>
    </xdr:from>
    <xdr:to>
      <xdr:col>21</xdr:col>
      <xdr:colOff>50800</xdr:colOff>
      <xdr:row>65</xdr:row>
      <xdr:rowOff>70394</xdr:rowOff>
    </xdr:to>
    <xdr:sp macro="" textlink="">
      <xdr:nvSpPr>
        <xdr:cNvPr id="346" name="円/楕円 345"/>
        <xdr:cNvSpPr/>
      </xdr:nvSpPr>
      <xdr:spPr>
        <a:xfrm>
          <a:off x="143510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55171</xdr:rowOff>
    </xdr:from>
    <xdr:ext cx="762000" cy="259045"/>
    <xdr:sp macro="" textlink="">
      <xdr:nvSpPr>
        <xdr:cNvPr id="347" name="テキスト ボックス 346"/>
        <xdr:cNvSpPr txBox="1"/>
      </xdr:nvSpPr>
      <xdr:spPr>
        <a:xfrm>
          <a:off x="14020800" y="1119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91077</xdr:rowOff>
    </xdr:from>
    <xdr:to>
      <xdr:col>19</xdr:col>
      <xdr:colOff>533400</xdr:colOff>
      <xdr:row>64</xdr:row>
      <xdr:rowOff>21227</xdr:rowOff>
    </xdr:to>
    <xdr:sp macro="" textlink="">
      <xdr:nvSpPr>
        <xdr:cNvPr id="348" name="円/楕円 347"/>
        <xdr:cNvSpPr/>
      </xdr:nvSpPr>
      <xdr:spPr>
        <a:xfrm>
          <a:off x="134620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6004</xdr:rowOff>
    </xdr:from>
    <xdr:ext cx="762000" cy="259045"/>
    <xdr:sp macro="" textlink="">
      <xdr:nvSpPr>
        <xdr:cNvPr id="349" name="テキスト ボックス 348"/>
        <xdr:cNvSpPr txBox="1"/>
      </xdr:nvSpPr>
      <xdr:spPr>
        <a:xfrm>
          <a:off x="13131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昨年度に比べ</a:t>
          </a:r>
          <a:r>
            <a:rPr lang="en-US" altLang="ja-JP" sz="1300" b="0" i="0" baseline="0">
              <a:solidFill>
                <a:schemeClr val="dk1"/>
              </a:solidFill>
              <a:effectLst/>
              <a:latin typeface="+mn-lt"/>
              <a:ea typeface="+mn-ea"/>
              <a:cs typeface="+mn-cs"/>
            </a:rPr>
            <a:t>1.4</a:t>
          </a:r>
          <a:r>
            <a:rPr lang="ja-JP" altLang="ja-JP" sz="1300" b="0" i="0" baseline="0">
              <a:solidFill>
                <a:schemeClr val="dk1"/>
              </a:solidFill>
              <a:effectLst/>
              <a:latin typeface="+mn-lt"/>
              <a:ea typeface="+mn-ea"/>
              <a:cs typeface="+mn-cs"/>
            </a:rPr>
            <a:t>％減少している。平成</a:t>
          </a:r>
          <a:r>
            <a:rPr lang="en-US" altLang="ja-JP" sz="1300" b="0" i="0" baseline="0">
              <a:solidFill>
                <a:schemeClr val="dk1"/>
              </a:solidFill>
              <a:effectLst/>
              <a:latin typeface="+mn-lt"/>
              <a:ea typeface="+mn-ea"/>
              <a:cs typeface="+mn-cs"/>
            </a:rPr>
            <a:t>25</a:t>
          </a:r>
          <a:r>
            <a:rPr lang="ja-JP" altLang="ja-JP" sz="1300" b="0" i="0" baseline="0">
              <a:solidFill>
                <a:schemeClr val="dk1"/>
              </a:solidFill>
              <a:effectLst/>
              <a:latin typeface="+mn-lt"/>
              <a:ea typeface="+mn-ea"/>
              <a:cs typeface="+mn-cs"/>
            </a:rPr>
            <a:t>年度から平成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年度の</a:t>
          </a:r>
          <a:r>
            <a:rPr lang="en-US" altLang="ja-JP" sz="1300" b="0" i="0" baseline="0">
              <a:solidFill>
                <a:schemeClr val="dk1"/>
              </a:solidFill>
              <a:effectLst/>
              <a:latin typeface="+mn-lt"/>
              <a:ea typeface="+mn-ea"/>
              <a:cs typeface="+mn-cs"/>
            </a:rPr>
            <a:t>3</a:t>
          </a:r>
          <a:r>
            <a:rPr lang="ja-JP" altLang="ja-JP" sz="1300" b="0" i="0" baseline="0">
              <a:solidFill>
                <a:schemeClr val="dk1"/>
              </a:solidFill>
              <a:effectLst/>
              <a:latin typeface="+mn-lt"/>
              <a:ea typeface="+mn-ea"/>
              <a:cs typeface="+mn-cs"/>
            </a:rPr>
            <a:t>ヶ年平均となったことにより</a:t>
          </a:r>
          <a:r>
            <a:rPr lang="ja-JP" altLang="en-US" sz="1300" b="0" i="0" baseline="0">
              <a:solidFill>
                <a:schemeClr val="dk1"/>
              </a:solidFill>
              <a:effectLst/>
              <a:latin typeface="+mn-lt"/>
              <a:ea typeface="+mn-ea"/>
              <a:cs typeface="+mn-cs"/>
            </a:rPr>
            <a:t>、元利償還金が減少したこと及び標準税収入額等が増加</a:t>
          </a:r>
          <a:r>
            <a:rPr lang="ja-JP" altLang="ja-JP" sz="1300" b="0" i="0" baseline="0">
              <a:solidFill>
                <a:schemeClr val="dk1"/>
              </a:solidFill>
              <a:effectLst/>
              <a:latin typeface="+mn-lt"/>
              <a:ea typeface="+mn-ea"/>
              <a:cs typeface="+mn-cs"/>
            </a:rPr>
            <a:t>したことが主な要因である。今後、東日本大震災の影響により借り入れた公営住宅事業債の償還開始によって、比率が</a:t>
          </a:r>
          <a:r>
            <a:rPr lang="ja-JP" altLang="en-US" sz="1300" b="0" i="0" baseline="0">
              <a:solidFill>
                <a:schemeClr val="dk1"/>
              </a:solidFill>
              <a:effectLst/>
              <a:latin typeface="+mn-lt"/>
              <a:ea typeface="+mn-ea"/>
              <a:cs typeface="+mn-cs"/>
            </a:rPr>
            <a:t>大きくなることが予想される。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9374</xdr:rowOff>
    </xdr:from>
    <xdr:to>
      <xdr:col>24</xdr:col>
      <xdr:colOff>558800</xdr:colOff>
      <xdr:row>45</xdr:row>
      <xdr:rowOff>5141</xdr:rowOff>
    </xdr:to>
    <xdr:cxnSp macro="">
      <xdr:nvCxnSpPr>
        <xdr:cNvPr id="381" name="直線コネクタ 380"/>
        <xdr:cNvCxnSpPr/>
      </xdr:nvCxnSpPr>
      <xdr:spPr>
        <a:xfrm flipV="1">
          <a:off x="17018000" y="6353024"/>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148668</xdr:rowOff>
    </xdr:from>
    <xdr:ext cx="762000" cy="259045"/>
    <xdr:sp macro="" textlink="">
      <xdr:nvSpPr>
        <xdr:cNvPr id="382"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24</xdr:col>
      <xdr:colOff>469900</xdr:colOff>
      <xdr:row>45</xdr:row>
      <xdr:rowOff>5141</xdr:rowOff>
    </xdr:from>
    <xdr:to>
      <xdr:col>24</xdr:col>
      <xdr:colOff>647700</xdr:colOff>
      <xdr:row>45</xdr:row>
      <xdr:rowOff>5141</xdr:rowOff>
    </xdr:to>
    <xdr:cxnSp macro="">
      <xdr:nvCxnSpPr>
        <xdr:cNvPr id="383" name="直線コネクタ 382"/>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95751</xdr:rowOff>
    </xdr:from>
    <xdr:ext cx="762000" cy="259045"/>
    <xdr:sp macro="" textlink="">
      <xdr:nvSpPr>
        <xdr:cNvPr id="384" name="公債費負担の状況最大値テキスト"/>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24</xdr:col>
      <xdr:colOff>469900</xdr:colOff>
      <xdr:row>37</xdr:row>
      <xdr:rowOff>9374</xdr:rowOff>
    </xdr:from>
    <xdr:to>
      <xdr:col>24</xdr:col>
      <xdr:colOff>647700</xdr:colOff>
      <xdr:row>37</xdr:row>
      <xdr:rowOff>9374</xdr:rowOff>
    </xdr:to>
    <xdr:cxnSp macro="">
      <xdr:nvCxnSpPr>
        <xdr:cNvPr id="385" name="直線コネクタ 384"/>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46567</xdr:rowOff>
    </xdr:from>
    <xdr:to>
      <xdr:col>24</xdr:col>
      <xdr:colOff>558800</xdr:colOff>
      <xdr:row>41</xdr:row>
      <xdr:rowOff>35983</xdr:rowOff>
    </xdr:to>
    <xdr:cxnSp macro="">
      <xdr:nvCxnSpPr>
        <xdr:cNvPr id="386" name="直線コネクタ 385"/>
        <xdr:cNvCxnSpPr/>
      </xdr:nvCxnSpPr>
      <xdr:spPr>
        <a:xfrm flipV="1">
          <a:off x="16179800" y="690456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82749</xdr:rowOff>
    </xdr:from>
    <xdr:ext cx="762000" cy="259045"/>
    <xdr:sp macro="" textlink="">
      <xdr:nvSpPr>
        <xdr:cNvPr id="387" name="公債費負担の状況平均値テキスト"/>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110672</xdr:rowOff>
    </xdr:from>
    <xdr:to>
      <xdr:col>24</xdr:col>
      <xdr:colOff>609600</xdr:colOff>
      <xdr:row>41</xdr:row>
      <xdr:rowOff>40822</xdr:rowOff>
    </xdr:to>
    <xdr:sp macro="" textlink="">
      <xdr:nvSpPr>
        <xdr:cNvPr id="388" name="フローチャート : 判断 387"/>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35983</xdr:rowOff>
    </xdr:from>
    <xdr:to>
      <xdr:col>23</xdr:col>
      <xdr:colOff>406400</xdr:colOff>
      <xdr:row>41</xdr:row>
      <xdr:rowOff>104926</xdr:rowOff>
    </xdr:to>
    <xdr:cxnSp macro="">
      <xdr:nvCxnSpPr>
        <xdr:cNvPr id="389" name="直線コネクタ 388"/>
        <xdr:cNvCxnSpPr/>
      </xdr:nvCxnSpPr>
      <xdr:spPr>
        <a:xfrm flipV="1">
          <a:off x="15290800" y="70654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90" name="フローチャート : 判断 389"/>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391" name="テキスト ボックス 390"/>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104926</xdr:rowOff>
    </xdr:from>
    <xdr:to>
      <xdr:col>22</xdr:col>
      <xdr:colOff>203200</xdr:colOff>
      <xdr:row>42</xdr:row>
      <xdr:rowOff>48381</xdr:rowOff>
    </xdr:to>
    <xdr:cxnSp macro="">
      <xdr:nvCxnSpPr>
        <xdr:cNvPr id="392" name="直線コネクタ 391"/>
        <xdr:cNvCxnSpPr/>
      </xdr:nvCxnSpPr>
      <xdr:spPr>
        <a:xfrm flipV="1">
          <a:off x="14401800" y="713437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123069</xdr:rowOff>
    </xdr:from>
    <xdr:to>
      <xdr:col>22</xdr:col>
      <xdr:colOff>254000</xdr:colOff>
      <xdr:row>42</xdr:row>
      <xdr:rowOff>53219</xdr:rowOff>
    </xdr:to>
    <xdr:sp macro="" textlink="">
      <xdr:nvSpPr>
        <xdr:cNvPr id="393" name="フローチャート : 判断 392"/>
        <xdr:cNvSpPr/>
      </xdr:nvSpPr>
      <xdr:spPr>
        <a:xfrm>
          <a:off x="15240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37996</xdr:rowOff>
    </xdr:from>
    <xdr:ext cx="762000" cy="259045"/>
    <xdr:sp macro="" textlink="">
      <xdr:nvSpPr>
        <xdr:cNvPr id="394" name="テキスト ボックス 393"/>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48381</xdr:rowOff>
    </xdr:from>
    <xdr:to>
      <xdr:col>21</xdr:col>
      <xdr:colOff>0</xdr:colOff>
      <xdr:row>42</xdr:row>
      <xdr:rowOff>105833</xdr:rowOff>
    </xdr:to>
    <xdr:cxnSp macro="">
      <xdr:nvCxnSpPr>
        <xdr:cNvPr id="395" name="直線コネクタ 394"/>
        <xdr:cNvCxnSpPr/>
      </xdr:nvCxnSpPr>
      <xdr:spPr>
        <a:xfrm flipV="1">
          <a:off x="13512800" y="72492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6" name="フローチャート : 判断 395"/>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7" name="テキスト ボックス 396"/>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8" name="フローチャート :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9" name="テキスト ボックス 398"/>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167217</xdr:rowOff>
    </xdr:from>
    <xdr:to>
      <xdr:col>24</xdr:col>
      <xdr:colOff>609600</xdr:colOff>
      <xdr:row>40</xdr:row>
      <xdr:rowOff>97367</xdr:rowOff>
    </xdr:to>
    <xdr:sp macro="" textlink="">
      <xdr:nvSpPr>
        <xdr:cNvPr id="405" name="円/楕円 404"/>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12294</xdr:rowOff>
    </xdr:from>
    <xdr:ext cx="762000" cy="259045"/>
    <xdr:sp macro="" textlink="">
      <xdr:nvSpPr>
        <xdr:cNvPr id="406"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156633</xdr:rowOff>
    </xdr:from>
    <xdr:to>
      <xdr:col>23</xdr:col>
      <xdr:colOff>457200</xdr:colOff>
      <xdr:row>41</xdr:row>
      <xdr:rowOff>86783</xdr:rowOff>
    </xdr:to>
    <xdr:sp macro="" textlink="">
      <xdr:nvSpPr>
        <xdr:cNvPr id="407" name="円/楕円 406"/>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408" name="テキスト ボックス 407"/>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54126</xdr:rowOff>
    </xdr:from>
    <xdr:to>
      <xdr:col>22</xdr:col>
      <xdr:colOff>254000</xdr:colOff>
      <xdr:row>41</xdr:row>
      <xdr:rowOff>155726</xdr:rowOff>
    </xdr:to>
    <xdr:sp macro="" textlink="">
      <xdr:nvSpPr>
        <xdr:cNvPr id="409" name="円/楕円 408"/>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165903</xdr:rowOff>
    </xdr:from>
    <xdr:ext cx="762000" cy="259045"/>
    <xdr:sp macro="" textlink="">
      <xdr:nvSpPr>
        <xdr:cNvPr id="410" name="テキスト ボックス 409"/>
        <xdr:cNvSpPr txBox="1"/>
      </xdr:nvSpPr>
      <xdr:spPr>
        <a:xfrm>
          <a:off x="14909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169031</xdr:rowOff>
    </xdr:from>
    <xdr:to>
      <xdr:col>21</xdr:col>
      <xdr:colOff>50800</xdr:colOff>
      <xdr:row>42</xdr:row>
      <xdr:rowOff>99181</xdr:rowOff>
    </xdr:to>
    <xdr:sp macro="" textlink="">
      <xdr:nvSpPr>
        <xdr:cNvPr id="411" name="円/楕円 410"/>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109358</xdr:rowOff>
    </xdr:from>
    <xdr:ext cx="762000" cy="259045"/>
    <xdr:sp macro="" textlink="">
      <xdr:nvSpPr>
        <xdr:cNvPr id="412" name="テキスト ボックス 411"/>
        <xdr:cNvSpPr txBox="1"/>
      </xdr:nvSpPr>
      <xdr:spPr>
        <a:xfrm>
          <a:off x="14020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55033</xdr:rowOff>
    </xdr:from>
    <xdr:to>
      <xdr:col>19</xdr:col>
      <xdr:colOff>533400</xdr:colOff>
      <xdr:row>42</xdr:row>
      <xdr:rowOff>156633</xdr:rowOff>
    </xdr:to>
    <xdr:sp macro="" textlink="">
      <xdr:nvSpPr>
        <xdr:cNvPr id="413" name="円/楕円 412"/>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166810</xdr:rowOff>
    </xdr:from>
    <xdr:ext cx="762000" cy="259045"/>
    <xdr:sp macro="" textlink="">
      <xdr:nvSpPr>
        <xdr:cNvPr id="414" name="テキスト ボックス 413"/>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から将来負担比率が発生しない状況となっている。主な要因としては、地方債の償還額等に充当可能な基金が増加したことによるものである。今後も公債費等義務的経費の削減を中心とする行財政改革を進め、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7832</xdr:rowOff>
    </xdr:to>
    <xdr:cxnSp macro="">
      <xdr:nvCxnSpPr>
        <xdr:cNvPr id="443" name="直線コネクタ 442"/>
        <xdr:cNvCxnSpPr/>
      </xdr:nvCxnSpPr>
      <xdr:spPr>
        <a:xfrm flipV="1">
          <a:off x="17018000" y="2370667"/>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151359</xdr:rowOff>
    </xdr:from>
    <xdr:ext cx="762000" cy="259045"/>
    <xdr:sp macro="" textlink="">
      <xdr:nvSpPr>
        <xdr:cNvPr id="444" name="将来負担の状況最小値テキスト"/>
        <xdr:cNvSpPr txBox="1"/>
      </xdr:nvSpPr>
      <xdr:spPr>
        <a:xfrm>
          <a:off x="17106900" y="392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196.5</a:t>
          </a:r>
          <a:endParaRPr kumimoji="1" lang="ja-JP" altLang="en-US" sz="1000" b="1">
            <a:latin typeface="ＭＳ Ｐゴシック"/>
          </a:endParaRPr>
        </a:p>
      </xdr:txBody>
    </xdr:sp>
    <xdr:clientData/>
  </xdr:oneCellAnchor>
  <xdr:twoCellAnchor>
    <xdr:from>
      <xdr:col>24</xdr:col>
      <xdr:colOff>469900</xdr:colOff>
      <xdr:row>23</xdr:row>
      <xdr:rowOff>7832</xdr:rowOff>
    </xdr:from>
    <xdr:to>
      <xdr:col>24</xdr:col>
      <xdr:colOff>647700</xdr:colOff>
      <xdr:row>23</xdr:row>
      <xdr:rowOff>7832</xdr:rowOff>
    </xdr:to>
    <xdr:cxnSp macro="">
      <xdr:nvCxnSpPr>
        <xdr:cNvPr id="445" name="直線コネクタ 444"/>
        <xdr:cNvCxnSpPr/>
      </xdr:nvCxnSpPr>
      <xdr:spPr>
        <a:xfrm>
          <a:off x="16929100" y="395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22496</xdr:rowOff>
    </xdr:from>
    <xdr:ext cx="762000" cy="259045"/>
    <xdr:sp macro="" textlink="">
      <xdr:nvSpPr>
        <xdr:cNvPr id="448" name="将来負担の状況平均値テキスト"/>
        <xdr:cNvSpPr txBox="1"/>
      </xdr:nvSpPr>
      <xdr:spPr>
        <a:xfrm>
          <a:off x="17106900" y="276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50419</xdr:rowOff>
    </xdr:from>
    <xdr:to>
      <xdr:col>24</xdr:col>
      <xdr:colOff>609600</xdr:colOff>
      <xdr:row>16</xdr:row>
      <xdr:rowOff>152019</xdr:rowOff>
    </xdr:to>
    <xdr:sp macro="" textlink="">
      <xdr:nvSpPr>
        <xdr:cNvPr id="449" name="フローチャート : 判断 448"/>
        <xdr:cNvSpPr/>
      </xdr:nvSpPr>
      <xdr:spPr>
        <a:xfrm>
          <a:off x="169672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147870</xdr:rowOff>
    </xdr:from>
    <xdr:to>
      <xdr:col>23</xdr:col>
      <xdr:colOff>457200</xdr:colOff>
      <xdr:row>16</xdr:row>
      <xdr:rowOff>78020</xdr:rowOff>
    </xdr:to>
    <xdr:sp macro="" textlink="">
      <xdr:nvSpPr>
        <xdr:cNvPr id="450" name="フローチャート : 判断 449"/>
        <xdr:cNvSpPr/>
      </xdr:nvSpPr>
      <xdr:spPr>
        <a:xfrm>
          <a:off x="161290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88197</xdr:rowOff>
    </xdr:from>
    <xdr:ext cx="736600" cy="259045"/>
    <xdr:sp macro="" textlink="">
      <xdr:nvSpPr>
        <xdr:cNvPr id="451" name="テキスト ボックス 450"/>
        <xdr:cNvSpPr txBox="1"/>
      </xdr:nvSpPr>
      <xdr:spPr>
        <a:xfrm>
          <a:off x="15798800" y="248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49615</xdr:rowOff>
    </xdr:from>
    <xdr:to>
      <xdr:col>22</xdr:col>
      <xdr:colOff>254000</xdr:colOff>
      <xdr:row>16</xdr:row>
      <xdr:rowOff>151215</xdr:rowOff>
    </xdr:to>
    <xdr:sp macro="" textlink="">
      <xdr:nvSpPr>
        <xdr:cNvPr id="452" name="フローチャート : 判断 451"/>
        <xdr:cNvSpPr/>
      </xdr:nvSpPr>
      <xdr:spPr>
        <a:xfrm>
          <a:off x="15240000" y="279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161392</xdr:rowOff>
    </xdr:from>
    <xdr:ext cx="762000" cy="259045"/>
    <xdr:sp macro="" textlink="">
      <xdr:nvSpPr>
        <xdr:cNvPr id="453" name="テキスト ボックス 452"/>
        <xdr:cNvSpPr txBox="1"/>
      </xdr:nvSpPr>
      <xdr:spPr>
        <a:xfrm>
          <a:off x="14909800" y="256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155787</xdr:rowOff>
    </xdr:from>
    <xdr:to>
      <xdr:col>21</xdr:col>
      <xdr:colOff>50800</xdr:colOff>
      <xdr:row>17</xdr:row>
      <xdr:rowOff>85937</xdr:rowOff>
    </xdr:to>
    <xdr:sp macro="" textlink="">
      <xdr:nvSpPr>
        <xdr:cNvPr id="454" name="フローチャート : 判断 453"/>
        <xdr:cNvSpPr/>
      </xdr:nvSpPr>
      <xdr:spPr>
        <a:xfrm>
          <a:off x="14351000" y="289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96114</xdr:rowOff>
    </xdr:from>
    <xdr:ext cx="762000" cy="259045"/>
    <xdr:sp macro="" textlink="">
      <xdr:nvSpPr>
        <xdr:cNvPr id="455" name="テキスト ボックス 454"/>
        <xdr:cNvSpPr txBox="1"/>
      </xdr:nvSpPr>
      <xdr:spPr>
        <a:xfrm>
          <a:off x="14020800" y="266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96943</xdr:rowOff>
    </xdr:from>
    <xdr:to>
      <xdr:col>19</xdr:col>
      <xdr:colOff>533400</xdr:colOff>
      <xdr:row>18</xdr:row>
      <xdr:rowOff>27093</xdr:rowOff>
    </xdr:to>
    <xdr:sp macro="" textlink="">
      <xdr:nvSpPr>
        <xdr:cNvPr id="456" name="フローチャート : 判断 455"/>
        <xdr:cNvSpPr/>
      </xdr:nvSpPr>
      <xdr:spPr>
        <a:xfrm>
          <a:off x="13462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11870</xdr:rowOff>
    </xdr:from>
    <xdr:ext cx="762000" cy="259045"/>
    <xdr:sp macro="" textlink="">
      <xdr:nvSpPr>
        <xdr:cNvPr id="457" name="テキスト ボックス 456"/>
        <xdr:cNvSpPr txBox="1"/>
      </xdr:nvSpPr>
      <xdr:spPr>
        <a:xfrm>
          <a:off x="13131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16</xdr:row>
      <xdr:rowOff>22267</xdr:rowOff>
    </xdr:from>
    <xdr:to>
      <xdr:col>19</xdr:col>
      <xdr:colOff>533400</xdr:colOff>
      <xdr:row>16</xdr:row>
      <xdr:rowOff>123867</xdr:rowOff>
    </xdr:to>
    <xdr:sp macro="" textlink="">
      <xdr:nvSpPr>
        <xdr:cNvPr id="463" name="円/楕円 462"/>
        <xdr:cNvSpPr/>
      </xdr:nvSpPr>
      <xdr:spPr>
        <a:xfrm>
          <a:off x="13462000" y="27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134044</xdr:rowOff>
    </xdr:from>
    <xdr:ext cx="762000" cy="259045"/>
    <xdr:sp macro="" textlink="">
      <xdr:nvSpPr>
        <xdr:cNvPr id="464" name="テキスト ボックス 463"/>
        <xdr:cNvSpPr txBox="1"/>
      </xdr:nvSpPr>
      <xdr:spPr>
        <a:xfrm>
          <a:off x="13131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宮城県南三陸町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13,806
13,685
163.40
59,059,370
53,988,207
1,708,560
5,459,596
10,357,033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市町村合併により２つの一部事務組合も新町の職員となったことなどから、人件費に係る経常収支比率が類似団体と比較して高くなっている。民間でも実施可能な部分は指定管理者制度を導入することを検討し、また、今後も定員適正化計画によって適正な職員数にすることに努め、低水準化を目指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50800</xdr:rowOff>
    </xdr:from>
    <xdr:to>
      <xdr:col>7</xdr:col>
      <xdr:colOff>15875</xdr:colOff>
      <xdr:row>40</xdr:row>
      <xdr:rowOff>50800</xdr:rowOff>
    </xdr:to>
    <xdr:cxnSp macro="">
      <xdr:nvCxnSpPr>
        <xdr:cNvPr id="61" name="直線コネクタ 60"/>
        <xdr:cNvCxnSpPr/>
      </xdr:nvCxnSpPr>
      <xdr:spPr>
        <a:xfrm flipV="1">
          <a:off x="4826000" y="58801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6</xdr:col>
      <xdr:colOff>612775</xdr:colOff>
      <xdr:row>40</xdr:row>
      <xdr:rowOff>50800</xdr:rowOff>
    </xdr:from>
    <xdr:to>
      <xdr:col>7</xdr:col>
      <xdr:colOff>104775</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6</xdr:col>
      <xdr:colOff>612775</xdr:colOff>
      <xdr:row>34</xdr:row>
      <xdr:rowOff>50800</xdr:rowOff>
    </xdr:from>
    <xdr:to>
      <xdr:col>7</xdr:col>
      <xdr:colOff>104775</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119380</xdr:rowOff>
    </xdr:from>
    <xdr:to>
      <xdr:col>7</xdr:col>
      <xdr:colOff>15875</xdr:colOff>
      <xdr:row>38</xdr:row>
      <xdr:rowOff>119380</xdr:rowOff>
    </xdr:to>
    <xdr:cxnSp macro="">
      <xdr:nvCxnSpPr>
        <xdr:cNvPr id="66" name="直線コネクタ 65"/>
        <xdr:cNvCxnSpPr/>
      </xdr:nvCxnSpPr>
      <xdr:spPr>
        <a:xfrm>
          <a:off x="3987800" y="6634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66057</xdr:rowOff>
    </xdr:from>
    <xdr:ext cx="762000" cy="259045"/>
    <xdr:sp macro="" textlink="">
      <xdr:nvSpPr>
        <xdr:cNvPr id="67" name="人件費平均値テキスト"/>
        <xdr:cNvSpPr txBox="1"/>
      </xdr:nvSpPr>
      <xdr:spPr>
        <a:xfrm>
          <a:off x="4914900" y="6238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68" name="フローチャート : 判断 67"/>
        <xdr:cNvSpPr/>
      </xdr:nvSpPr>
      <xdr:spPr>
        <a:xfrm>
          <a:off x="47752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119380</xdr:rowOff>
    </xdr:from>
    <xdr:to>
      <xdr:col>5</xdr:col>
      <xdr:colOff>549275</xdr:colOff>
      <xdr:row>39</xdr:row>
      <xdr:rowOff>138430</xdr:rowOff>
    </xdr:to>
    <xdr:cxnSp macro="">
      <xdr:nvCxnSpPr>
        <xdr:cNvPr id="69" name="直線コネクタ 68"/>
        <xdr:cNvCxnSpPr/>
      </xdr:nvCxnSpPr>
      <xdr:spPr>
        <a:xfrm flipV="1">
          <a:off x="3098800" y="66344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0</xdr:rowOff>
    </xdr:from>
    <xdr:to>
      <xdr:col>5</xdr:col>
      <xdr:colOff>600075</xdr:colOff>
      <xdr:row>38</xdr:row>
      <xdr:rowOff>101600</xdr:rowOff>
    </xdr:to>
    <xdr:sp macro="" textlink="">
      <xdr:nvSpPr>
        <xdr:cNvPr id="70" name="フローチャート : 判断 69"/>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111777</xdr:rowOff>
    </xdr:from>
    <xdr:ext cx="736600" cy="259045"/>
    <xdr:sp macro="" textlink="">
      <xdr:nvSpPr>
        <xdr:cNvPr id="71" name="テキスト ボックス 70"/>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138430</xdr:rowOff>
    </xdr:from>
    <xdr:to>
      <xdr:col>4</xdr:col>
      <xdr:colOff>346075</xdr:colOff>
      <xdr:row>40</xdr:row>
      <xdr:rowOff>81280</xdr:rowOff>
    </xdr:to>
    <xdr:cxnSp macro="">
      <xdr:nvCxnSpPr>
        <xdr:cNvPr id="72" name="直線コネクタ 71"/>
        <xdr:cNvCxnSpPr/>
      </xdr:nvCxnSpPr>
      <xdr:spPr>
        <a:xfrm flipV="1">
          <a:off x="2209800" y="6824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156210</xdr:rowOff>
    </xdr:from>
    <xdr:to>
      <xdr:col>4</xdr:col>
      <xdr:colOff>396875</xdr:colOff>
      <xdr:row>38</xdr:row>
      <xdr:rowOff>86360</xdr:rowOff>
    </xdr:to>
    <xdr:sp macro="" textlink="">
      <xdr:nvSpPr>
        <xdr:cNvPr id="73" name="フローチャート : 判断 72"/>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96537</xdr:rowOff>
    </xdr:from>
    <xdr:ext cx="762000" cy="259045"/>
    <xdr:sp macro="" textlink="">
      <xdr:nvSpPr>
        <xdr:cNvPr id="74" name="テキスト ボックス 73"/>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81280</xdr:rowOff>
    </xdr:from>
    <xdr:to>
      <xdr:col>3</xdr:col>
      <xdr:colOff>142875</xdr:colOff>
      <xdr:row>41</xdr:row>
      <xdr:rowOff>39370</xdr:rowOff>
    </xdr:to>
    <xdr:cxnSp macro="">
      <xdr:nvCxnSpPr>
        <xdr:cNvPr id="75" name="直線コネクタ 74"/>
        <xdr:cNvCxnSpPr/>
      </xdr:nvCxnSpPr>
      <xdr:spPr>
        <a:xfrm flipV="1">
          <a:off x="1320800" y="6939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53340</xdr:rowOff>
    </xdr:from>
    <xdr:to>
      <xdr:col>3</xdr:col>
      <xdr:colOff>193675</xdr:colOff>
      <xdr:row>38</xdr:row>
      <xdr:rowOff>154940</xdr:rowOff>
    </xdr:to>
    <xdr:sp macro="" textlink="">
      <xdr:nvSpPr>
        <xdr:cNvPr id="76" name="フローチャート : 判断 75"/>
        <xdr:cNvSpPr/>
      </xdr:nvSpPr>
      <xdr:spPr>
        <a:xfrm>
          <a:off x="21590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165117</xdr:rowOff>
    </xdr:from>
    <xdr:ext cx="762000" cy="259045"/>
    <xdr:sp macro="" textlink="">
      <xdr:nvSpPr>
        <xdr:cNvPr id="77" name="テキスト ボックス 76"/>
        <xdr:cNvSpPr txBox="1"/>
      </xdr:nvSpPr>
      <xdr:spPr>
        <a:xfrm>
          <a:off x="1828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91440</xdr:rowOff>
    </xdr:from>
    <xdr:to>
      <xdr:col>1</xdr:col>
      <xdr:colOff>676275</xdr:colOff>
      <xdr:row>39</xdr:row>
      <xdr:rowOff>21590</xdr:rowOff>
    </xdr:to>
    <xdr:sp macro="" textlink="">
      <xdr:nvSpPr>
        <xdr:cNvPr id="78" name="フローチャート : 判断 77"/>
        <xdr:cNvSpPr/>
      </xdr:nvSpPr>
      <xdr:spPr>
        <a:xfrm>
          <a:off x="1270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31767</xdr:rowOff>
    </xdr:from>
    <xdr:ext cx="762000" cy="259045"/>
    <xdr:sp macro="" textlink="">
      <xdr:nvSpPr>
        <xdr:cNvPr id="79" name="テキスト ボックス 78"/>
        <xdr:cNvSpPr txBox="1"/>
      </xdr:nvSpPr>
      <xdr:spPr>
        <a:xfrm>
          <a:off x="939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68580</xdr:rowOff>
    </xdr:from>
    <xdr:to>
      <xdr:col>7</xdr:col>
      <xdr:colOff>66675</xdr:colOff>
      <xdr:row>38</xdr:row>
      <xdr:rowOff>170180</xdr:rowOff>
    </xdr:to>
    <xdr:sp macro="" textlink="">
      <xdr:nvSpPr>
        <xdr:cNvPr id="85" name="円/楕円 84"/>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40657</xdr:rowOff>
    </xdr:from>
    <xdr:ext cx="762000" cy="259045"/>
    <xdr:sp macro="" textlink="">
      <xdr:nvSpPr>
        <xdr:cNvPr id="86" name="人件費該当値テキスト"/>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68580</xdr:rowOff>
    </xdr:from>
    <xdr:to>
      <xdr:col>5</xdr:col>
      <xdr:colOff>600075</xdr:colOff>
      <xdr:row>38</xdr:row>
      <xdr:rowOff>170180</xdr:rowOff>
    </xdr:to>
    <xdr:sp macro="" textlink="">
      <xdr:nvSpPr>
        <xdr:cNvPr id="87" name="円/楕円 86"/>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154957</xdr:rowOff>
    </xdr:from>
    <xdr:ext cx="736600" cy="259045"/>
    <xdr:sp macro="" textlink="">
      <xdr:nvSpPr>
        <xdr:cNvPr id="88" name="テキスト ボックス 87"/>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87630</xdr:rowOff>
    </xdr:from>
    <xdr:to>
      <xdr:col>4</xdr:col>
      <xdr:colOff>396875</xdr:colOff>
      <xdr:row>40</xdr:row>
      <xdr:rowOff>17780</xdr:rowOff>
    </xdr:to>
    <xdr:sp macro="" textlink="">
      <xdr:nvSpPr>
        <xdr:cNvPr id="89" name="円/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2557</xdr:rowOff>
    </xdr:from>
    <xdr:ext cx="762000" cy="259045"/>
    <xdr:sp macro="" textlink="">
      <xdr:nvSpPr>
        <xdr:cNvPr id="90" name="テキスト ボックス 89"/>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30480</xdr:rowOff>
    </xdr:from>
    <xdr:to>
      <xdr:col>3</xdr:col>
      <xdr:colOff>193675</xdr:colOff>
      <xdr:row>40</xdr:row>
      <xdr:rowOff>132080</xdr:rowOff>
    </xdr:to>
    <xdr:sp macro="" textlink="">
      <xdr:nvSpPr>
        <xdr:cNvPr id="91" name="円/楕円 90"/>
        <xdr:cNvSpPr/>
      </xdr:nvSpPr>
      <xdr:spPr>
        <a:xfrm>
          <a:off x="215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116857</xdr:rowOff>
    </xdr:from>
    <xdr:ext cx="762000" cy="259045"/>
    <xdr:sp macro="" textlink="">
      <xdr:nvSpPr>
        <xdr:cNvPr id="92" name="テキスト ボックス 91"/>
        <xdr:cNvSpPr txBox="1"/>
      </xdr:nvSpPr>
      <xdr:spPr>
        <a:xfrm>
          <a:off x="1828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160020</xdr:rowOff>
    </xdr:from>
    <xdr:to>
      <xdr:col>1</xdr:col>
      <xdr:colOff>676275</xdr:colOff>
      <xdr:row>41</xdr:row>
      <xdr:rowOff>90170</xdr:rowOff>
    </xdr:to>
    <xdr:sp macro="" textlink="">
      <xdr:nvSpPr>
        <xdr:cNvPr id="93" name="円/楕円 92"/>
        <xdr:cNvSpPr/>
      </xdr:nvSpPr>
      <xdr:spPr>
        <a:xfrm>
          <a:off x="1270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74947</xdr:rowOff>
    </xdr:from>
    <xdr:ext cx="762000" cy="259045"/>
    <xdr:sp macro="" textlink="">
      <xdr:nvSpPr>
        <xdr:cNvPr id="94" name="テキスト ボックス 93"/>
        <xdr:cNvSpPr txBox="1"/>
      </xdr:nvSpPr>
      <xdr:spPr>
        <a:xfrm>
          <a:off x="939800" y="710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前年度と比べ</a:t>
          </a:r>
          <a:r>
            <a:rPr lang="ja-JP" altLang="en-US" sz="1300" b="0" i="0" baseline="0">
              <a:solidFill>
                <a:schemeClr val="dk1"/>
              </a:solidFill>
              <a:effectLst/>
              <a:latin typeface="+mn-lt"/>
              <a:ea typeface="+mn-ea"/>
              <a:cs typeface="+mn-cs"/>
            </a:rPr>
            <a:t>同水準であり</a:t>
          </a:r>
          <a:r>
            <a:rPr lang="ja-JP" altLang="ja-JP" sz="1300" b="0" i="0" baseline="0">
              <a:solidFill>
                <a:schemeClr val="dk1"/>
              </a:solidFill>
              <a:effectLst/>
              <a:latin typeface="+mn-lt"/>
              <a:ea typeface="+mn-ea"/>
              <a:cs typeface="+mn-cs"/>
            </a:rPr>
            <a:t>、類似団体平均と比較すると</a:t>
          </a:r>
          <a:r>
            <a:rPr lang="en-US" altLang="ja-JP" sz="1300" b="0" i="0" baseline="0">
              <a:solidFill>
                <a:schemeClr val="dk1"/>
              </a:solidFill>
              <a:effectLst/>
              <a:latin typeface="+mn-lt"/>
              <a:ea typeface="+mn-ea"/>
              <a:cs typeface="+mn-cs"/>
            </a:rPr>
            <a:t>2.5</a:t>
          </a:r>
          <a:r>
            <a:rPr lang="ja-JP" altLang="ja-JP" sz="1300" b="0" i="0" baseline="0">
              <a:solidFill>
                <a:schemeClr val="dk1"/>
              </a:solidFill>
              <a:effectLst/>
              <a:latin typeface="+mn-lt"/>
              <a:ea typeface="+mn-ea"/>
              <a:cs typeface="+mn-cs"/>
            </a:rPr>
            <a:t>％高くなっている。各種計画策定業務の委託等により、震災後高い水準となっている。また、業務の民間委託化を推進している影響もあるため、人件費から物件費へのシフトが起きている状況である。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165100</xdr:rowOff>
    </xdr:from>
    <xdr:to>
      <xdr:col>24</xdr:col>
      <xdr:colOff>31750</xdr:colOff>
      <xdr:row>22</xdr:row>
      <xdr:rowOff>38100</xdr:rowOff>
    </xdr:to>
    <xdr:cxnSp macro="">
      <xdr:nvCxnSpPr>
        <xdr:cNvPr id="122" name="直線コネクタ 121"/>
        <xdr:cNvCxnSpPr/>
      </xdr:nvCxnSpPr>
      <xdr:spPr>
        <a:xfrm flipV="1">
          <a:off x="16510000" y="2222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628650</xdr:colOff>
      <xdr:row>22</xdr:row>
      <xdr:rowOff>38100</xdr:rowOff>
    </xdr:from>
    <xdr:to>
      <xdr:col>24</xdr:col>
      <xdr:colOff>120650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628650</xdr:colOff>
      <xdr:row>12</xdr:row>
      <xdr:rowOff>165100</xdr:rowOff>
    </xdr:from>
    <xdr:to>
      <xdr:col>24</xdr:col>
      <xdr:colOff>120650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107950</xdr:rowOff>
    </xdr:from>
    <xdr:to>
      <xdr:col>24</xdr:col>
      <xdr:colOff>31750</xdr:colOff>
      <xdr:row>19</xdr:row>
      <xdr:rowOff>107950</xdr:rowOff>
    </xdr:to>
    <xdr:cxnSp macro="">
      <xdr:nvCxnSpPr>
        <xdr:cNvPr id="127" name="直線コネクタ 126"/>
        <xdr:cNvCxnSpPr/>
      </xdr:nvCxnSpPr>
      <xdr:spPr>
        <a:xfrm>
          <a:off x="15671800" y="336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99077</xdr:rowOff>
    </xdr:from>
    <xdr:ext cx="762000" cy="259045"/>
    <xdr:sp macro="" textlink="">
      <xdr:nvSpPr>
        <xdr:cNvPr id="128" name="物件費平均値テキスト"/>
        <xdr:cNvSpPr txBox="1"/>
      </xdr:nvSpPr>
      <xdr:spPr>
        <a:xfrm>
          <a:off x="16598900" y="284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82550</xdr:rowOff>
    </xdr:from>
    <xdr:to>
      <xdr:col>24</xdr:col>
      <xdr:colOff>82550</xdr:colOff>
      <xdr:row>18</xdr:row>
      <xdr:rowOff>12700</xdr:rowOff>
    </xdr:to>
    <xdr:sp macro="" textlink="">
      <xdr:nvSpPr>
        <xdr:cNvPr id="129" name="フローチャート : 判断 128"/>
        <xdr:cNvSpPr/>
      </xdr:nvSpPr>
      <xdr:spPr>
        <a:xfrm>
          <a:off x="16459200" y="299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38100</xdr:rowOff>
    </xdr:from>
    <xdr:to>
      <xdr:col>22</xdr:col>
      <xdr:colOff>565150</xdr:colOff>
      <xdr:row>19</xdr:row>
      <xdr:rowOff>107950</xdr:rowOff>
    </xdr:to>
    <xdr:cxnSp macro="">
      <xdr:nvCxnSpPr>
        <xdr:cNvPr id="130" name="直線コネクタ 129"/>
        <xdr:cNvCxnSpPr/>
      </xdr:nvCxnSpPr>
      <xdr:spPr>
        <a:xfrm>
          <a:off x="14782800" y="31242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146050</xdr:rowOff>
    </xdr:from>
    <xdr:to>
      <xdr:col>22</xdr:col>
      <xdr:colOff>615950</xdr:colOff>
      <xdr:row>18</xdr:row>
      <xdr:rowOff>76200</xdr:rowOff>
    </xdr:to>
    <xdr:sp macro="" textlink="">
      <xdr:nvSpPr>
        <xdr:cNvPr id="131" name="フローチャート : 判断 130"/>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86377</xdr:rowOff>
    </xdr:from>
    <xdr:ext cx="736600" cy="259045"/>
    <xdr:sp macro="" textlink="">
      <xdr:nvSpPr>
        <xdr:cNvPr id="132" name="テキスト ボックス 131"/>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38100</xdr:rowOff>
    </xdr:from>
    <xdr:to>
      <xdr:col>21</xdr:col>
      <xdr:colOff>361950</xdr:colOff>
      <xdr:row>18</xdr:row>
      <xdr:rowOff>165100</xdr:rowOff>
    </xdr:to>
    <xdr:cxnSp macro="">
      <xdr:nvCxnSpPr>
        <xdr:cNvPr id="133" name="直線コネクタ 132"/>
        <xdr:cNvCxnSpPr/>
      </xdr:nvCxnSpPr>
      <xdr:spPr>
        <a:xfrm flipV="1">
          <a:off x="13893800" y="3124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0</xdr:rowOff>
    </xdr:from>
    <xdr:to>
      <xdr:col>20</xdr:col>
      <xdr:colOff>158750</xdr:colOff>
      <xdr:row>18</xdr:row>
      <xdr:rowOff>165100</xdr:rowOff>
    </xdr:to>
    <xdr:cxnSp macro="">
      <xdr:nvCxnSpPr>
        <xdr:cNvPr id="136" name="直線コネクタ 135"/>
        <xdr:cNvCxnSpPr/>
      </xdr:nvCxnSpPr>
      <xdr:spPr>
        <a:xfrm>
          <a:off x="13004800" y="27432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152400</xdr:rowOff>
    </xdr:from>
    <xdr:to>
      <xdr:col>20</xdr:col>
      <xdr:colOff>209550</xdr:colOff>
      <xdr:row>17</xdr:row>
      <xdr:rowOff>82550</xdr:rowOff>
    </xdr:to>
    <xdr:sp macro="" textlink="">
      <xdr:nvSpPr>
        <xdr:cNvPr id="137" name="フローチャート :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127000</xdr:rowOff>
    </xdr:from>
    <xdr:to>
      <xdr:col>19</xdr:col>
      <xdr:colOff>6350</xdr:colOff>
      <xdr:row>17</xdr:row>
      <xdr:rowOff>57150</xdr:rowOff>
    </xdr:to>
    <xdr:sp macro="" textlink="">
      <xdr:nvSpPr>
        <xdr:cNvPr id="139" name="フローチャート : 判断 138"/>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41927</xdr:rowOff>
    </xdr:from>
    <xdr:ext cx="762000" cy="259045"/>
    <xdr:sp macro="" textlink="">
      <xdr:nvSpPr>
        <xdr:cNvPr id="140" name="テキスト ボックス 139"/>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57150</xdr:rowOff>
    </xdr:from>
    <xdr:to>
      <xdr:col>24</xdr:col>
      <xdr:colOff>82550</xdr:colOff>
      <xdr:row>19</xdr:row>
      <xdr:rowOff>158750</xdr:rowOff>
    </xdr:to>
    <xdr:sp macro="" textlink="">
      <xdr:nvSpPr>
        <xdr:cNvPr id="146" name="円/楕円 145"/>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29227</xdr:rowOff>
    </xdr:from>
    <xdr:ext cx="762000" cy="259045"/>
    <xdr:sp macro="" textlink="">
      <xdr:nvSpPr>
        <xdr:cNvPr id="147" name="物件費該当値テキスト"/>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57150</xdr:rowOff>
    </xdr:from>
    <xdr:to>
      <xdr:col>22</xdr:col>
      <xdr:colOff>615950</xdr:colOff>
      <xdr:row>19</xdr:row>
      <xdr:rowOff>158750</xdr:rowOff>
    </xdr:to>
    <xdr:sp macro="" textlink="">
      <xdr:nvSpPr>
        <xdr:cNvPr id="148" name="円/楕円 147"/>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143527</xdr:rowOff>
    </xdr:from>
    <xdr:ext cx="736600" cy="259045"/>
    <xdr:sp macro="" textlink="">
      <xdr:nvSpPr>
        <xdr:cNvPr id="149" name="テキスト ボックス 148"/>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158750</xdr:rowOff>
    </xdr:from>
    <xdr:to>
      <xdr:col>21</xdr:col>
      <xdr:colOff>412750</xdr:colOff>
      <xdr:row>18</xdr:row>
      <xdr:rowOff>88900</xdr:rowOff>
    </xdr:to>
    <xdr:sp macro="" textlink="">
      <xdr:nvSpPr>
        <xdr:cNvPr id="150" name="円/楕円 149"/>
        <xdr:cNvSpPr/>
      </xdr:nvSpPr>
      <xdr:spPr>
        <a:xfrm>
          <a:off x="1473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73677</xdr:rowOff>
    </xdr:from>
    <xdr:ext cx="762000" cy="259045"/>
    <xdr:sp macro="" textlink="">
      <xdr:nvSpPr>
        <xdr:cNvPr id="151" name="テキスト ボックス 150"/>
        <xdr:cNvSpPr txBox="1"/>
      </xdr:nvSpPr>
      <xdr:spPr>
        <a:xfrm>
          <a:off x="14401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114300</xdr:rowOff>
    </xdr:from>
    <xdr:to>
      <xdr:col>20</xdr:col>
      <xdr:colOff>209550</xdr:colOff>
      <xdr:row>19</xdr:row>
      <xdr:rowOff>44450</xdr:rowOff>
    </xdr:to>
    <xdr:sp macro="" textlink="">
      <xdr:nvSpPr>
        <xdr:cNvPr id="152" name="円/楕円 151"/>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29227</xdr:rowOff>
    </xdr:from>
    <xdr:ext cx="762000" cy="259045"/>
    <xdr:sp macro="" textlink="">
      <xdr:nvSpPr>
        <xdr:cNvPr id="153" name="テキスト ボックス 152"/>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120650</xdr:rowOff>
    </xdr:from>
    <xdr:to>
      <xdr:col>19</xdr:col>
      <xdr:colOff>6350</xdr:colOff>
      <xdr:row>16</xdr:row>
      <xdr:rowOff>50800</xdr:rowOff>
    </xdr:to>
    <xdr:sp macro="" textlink="">
      <xdr:nvSpPr>
        <xdr:cNvPr id="154" name="円/楕円 153"/>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60977</xdr:rowOff>
    </xdr:from>
    <xdr:ext cx="762000" cy="259045"/>
    <xdr:sp macro="" textlink="">
      <xdr:nvSpPr>
        <xdr:cNvPr id="155" name="テキスト ボックス 154"/>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類似団体平均よりも</a:t>
          </a:r>
          <a:r>
            <a:rPr lang="en-US" altLang="ja-JP" sz="1300" b="0" i="0" baseline="0">
              <a:solidFill>
                <a:schemeClr val="dk1"/>
              </a:solidFill>
              <a:effectLst/>
              <a:latin typeface="+mn-lt"/>
              <a:ea typeface="+mn-ea"/>
              <a:cs typeface="+mn-cs"/>
            </a:rPr>
            <a:t>2.1</a:t>
          </a:r>
          <a:r>
            <a:rPr lang="ja-JP" altLang="ja-JP" sz="1300" b="0" i="0" baseline="0">
              <a:solidFill>
                <a:schemeClr val="dk1"/>
              </a:solidFill>
              <a:effectLst/>
              <a:latin typeface="+mn-lt"/>
              <a:ea typeface="+mn-ea"/>
              <a:cs typeface="+mn-cs"/>
            </a:rPr>
            <a:t>％低く</a:t>
          </a:r>
          <a:r>
            <a:rPr lang="ja-JP" altLang="en-US" sz="1300" b="0" i="0" baseline="0">
              <a:solidFill>
                <a:schemeClr val="dk1"/>
              </a:solidFill>
              <a:effectLst/>
              <a:latin typeface="+mn-lt"/>
              <a:ea typeface="+mn-ea"/>
              <a:cs typeface="+mn-cs"/>
            </a:rPr>
            <a:t>、低水準であるが、乳幼児医療費助成制度の拡充により前年比で</a:t>
          </a:r>
          <a:r>
            <a:rPr lang="en-US" altLang="ja-JP" sz="1300" b="0" i="0" baseline="0">
              <a:solidFill>
                <a:schemeClr val="dk1"/>
              </a:solidFill>
              <a:effectLst/>
              <a:latin typeface="+mn-lt"/>
              <a:ea typeface="+mn-ea"/>
              <a:cs typeface="+mn-cs"/>
            </a:rPr>
            <a:t>0.8</a:t>
          </a:r>
          <a:r>
            <a:rPr lang="ja-JP" altLang="en-US" sz="1300" b="0" i="0" baseline="0">
              <a:solidFill>
                <a:schemeClr val="dk1"/>
              </a:solidFill>
              <a:effectLst/>
              <a:latin typeface="+mn-lt"/>
              <a:ea typeface="+mn-ea"/>
              <a:cs typeface="+mn-cs"/>
            </a:rPr>
            <a:t>％増加している。</a:t>
          </a:r>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、新規事業の実施により</a:t>
          </a:r>
          <a:r>
            <a:rPr lang="ja-JP" altLang="ja-JP" sz="1300" b="0" i="0" baseline="0">
              <a:solidFill>
                <a:schemeClr val="dk1"/>
              </a:solidFill>
              <a:effectLst/>
              <a:latin typeface="+mn-lt"/>
              <a:ea typeface="+mn-ea"/>
              <a:cs typeface="+mn-cs"/>
            </a:rPr>
            <a:t>数値が変動する可能性が見込まれる。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61</xdr:row>
      <xdr:rowOff>88900</xdr:rowOff>
    </xdr:to>
    <xdr:cxnSp macro="">
      <xdr:nvCxnSpPr>
        <xdr:cNvPr id="183" name="直線コネクタ 182"/>
        <xdr:cNvCxnSpPr/>
      </xdr:nvCxnSpPr>
      <xdr:spPr>
        <a:xfrm flipV="1">
          <a:off x="4826000" y="91186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107950</xdr:rowOff>
    </xdr:from>
    <xdr:to>
      <xdr:col>7</xdr:col>
      <xdr:colOff>15875</xdr:colOff>
      <xdr:row>54</xdr:row>
      <xdr:rowOff>88900</xdr:rowOff>
    </xdr:to>
    <xdr:cxnSp macro="">
      <xdr:nvCxnSpPr>
        <xdr:cNvPr id="188" name="直線コネクタ 187"/>
        <xdr:cNvCxnSpPr/>
      </xdr:nvCxnSpPr>
      <xdr:spPr>
        <a:xfrm>
          <a:off x="3987800" y="9194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67327</xdr:rowOff>
    </xdr:from>
    <xdr:ext cx="762000" cy="259045"/>
    <xdr:sp macro="" textlink="">
      <xdr:nvSpPr>
        <xdr:cNvPr id="189"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190" name="フローチャート : 判断 189"/>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50800</xdr:rowOff>
    </xdr:from>
    <xdr:to>
      <xdr:col>5</xdr:col>
      <xdr:colOff>549275</xdr:colOff>
      <xdr:row>53</xdr:row>
      <xdr:rowOff>107950</xdr:rowOff>
    </xdr:to>
    <xdr:cxnSp macro="">
      <xdr:nvCxnSpPr>
        <xdr:cNvPr id="191" name="直線コネクタ 190"/>
        <xdr:cNvCxnSpPr/>
      </xdr:nvCxnSpPr>
      <xdr:spPr>
        <a:xfrm>
          <a:off x="3098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2" name="フローチャート : 判断 191"/>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3" name="テキスト ボックス 192"/>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50800</xdr:rowOff>
    </xdr:from>
    <xdr:to>
      <xdr:col>4</xdr:col>
      <xdr:colOff>346075</xdr:colOff>
      <xdr:row>54</xdr:row>
      <xdr:rowOff>12700</xdr:rowOff>
    </xdr:to>
    <xdr:cxnSp macro="">
      <xdr:nvCxnSpPr>
        <xdr:cNvPr id="194" name="直線コネクタ 193"/>
        <xdr:cNvCxnSpPr/>
      </xdr:nvCxnSpPr>
      <xdr:spPr>
        <a:xfrm flipV="1">
          <a:off x="2209800" y="9137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5" name="フローチャート : 判断 194"/>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143527</xdr:rowOff>
    </xdr:from>
    <xdr:ext cx="762000" cy="259045"/>
    <xdr:sp macro="" textlink="">
      <xdr:nvSpPr>
        <xdr:cNvPr id="196" name="テキスト ボックス 195"/>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165100</xdr:rowOff>
    </xdr:from>
    <xdr:to>
      <xdr:col>3</xdr:col>
      <xdr:colOff>142875</xdr:colOff>
      <xdr:row>54</xdr:row>
      <xdr:rowOff>12700</xdr:rowOff>
    </xdr:to>
    <xdr:cxnSp macro="">
      <xdr:nvCxnSpPr>
        <xdr:cNvPr id="197" name="直線コネクタ 196"/>
        <xdr:cNvCxnSpPr/>
      </xdr:nvCxnSpPr>
      <xdr:spPr>
        <a:xfrm>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198" name="フローチャート :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199" name="テキスト ボックス 198"/>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0" name="フローチャート : 判断 199"/>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1" name="テキスト ボックス 200"/>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7" name="円/楕円 206"/>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08"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57150</xdr:rowOff>
    </xdr:from>
    <xdr:to>
      <xdr:col>5</xdr:col>
      <xdr:colOff>600075</xdr:colOff>
      <xdr:row>53</xdr:row>
      <xdr:rowOff>158750</xdr:rowOff>
    </xdr:to>
    <xdr:sp macro="" textlink="">
      <xdr:nvSpPr>
        <xdr:cNvPr id="209" name="円/楕円 208"/>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168927</xdr:rowOff>
    </xdr:from>
    <xdr:ext cx="736600" cy="259045"/>
    <xdr:sp macro="" textlink="">
      <xdr:nvSpPr>
        <xdr:cNvPr id="210" name="テキスト ボックス 209"/>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0</xdr:rowOff>
    </xdr:from>
    <xdr:to>
      <xdr:col>4</xdr:col>
      <xdr:colOff>396875</xdr:colOff>
      <xdr:row>53</xdr:row>
      <xdr:rowOff>101600</xdr:rowOff>
    </xdr:to>
    <xdr:sp macro="" textlink="">
      <xdr:nvSpPr>
        <xdr:cNvPr id="211" name="円/楕円 210"/>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111777</xdr:rowOff>
    </xdr:from>
    <xdr:ext cx="762000" cy="259045"/>
    <xdr:sp macro="" textlink="">
      <xdr:nvSpPr>
        <xdr:cNvPr id="212" name="テキスト ボックス 211"/>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133350</xdr:rowOff>
    </xdr:from>
    <xdr:to>
      <xdr:col>3</xdr:col>
      <xdr:colOff>193675</xdr:colOff>
      <xdr:row>54</xdr:row>
      <xdr:rowOff>63500</xdr:rowOff>
    </xdr:to>
    <xdr:sp macro="" textlink="">
      <xdr:nvSpPr>
        <xdr:cNvPr id="213" name="円/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114300</xdr:rowOff>
    </xdr:from>
    <xdr:to>
      <xdr:col>1</xdr:col>
      <xdr:colOff>676275</xdr:colOff>
      <xdr:row>54</xdr:row>
      <xdr:rowOff>44450</xdr:rowOff>
    </xdr:to>
    <xdr:sp macro="" textlink="">
      <xdr:nvSpPr>
        <xdr:cNvPr id="215" name="円/楕円 214"/>
        <xdr:cNvSpPr/>
      </xdr:nvSpPr>
      <xdr:spPr>
        <a:xfrm>
          <a:off x="1270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54627</xdr:rowOff>
    </xdr:from>
    <xdr:ext cx="762000" cy="259045"/>
    <xdr:sp macro="" textlink="">
      <xdr:nvSpPr>
        <xdr:cNvPr id="216" name="テキスト ボックス 215"/>
        <xdr:cNvSpPr txBox="1"/>
      </xdr:nvSpPr>
      <xdr:spPr>
        <a:xfrm>
          <a:off x="939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その他に係る経常収支比率が類似団体平均を</a:t>
          </a:r>
          <a:r>
            <a:rPr lang="en-US" altLang="ja-JP" sz="1300" b="0" i="0" baseline="0">
              <a:solidFill>
                <a:schemeClr val="dk1"/>
              </a:solidFill>
              <a:effectLst/>
              <a:latin typeface="+mn-lt"/>
              <a:ea typeface="+mn-ea"/>
              <a:cs typeface="+mn-cs"/>
            </a:rPr>
            <a:t>2.0</a:t>
          </a:r>
          <a:r>
            <a:rPr lang="ja-JP" altLang="ja-JP" sz="1300" b="0" i="0" baseline="0">
              <a:solidFill>
                <a:schemeClr val="dk1"/>
              </a:solidFill>
              <a:effectLst/>
              <a:latin typeface="+mn-lt"/>
              <a:ea typeface="+mn-ea"/>
              <a:cs typeface="+mn-cs"/>
            </a:rPr>
            <a:t>％下回っ</a:t>
          </a:r>
          <a:r>
            <a:rPr lang="ja-JP" altLang="en-US" sz="1300" b="0" i="0" baseline="0">
              <a:solidFill>
                <a:schemeClr val="dk1"/>
              </a:solidFill>
              <a:effectLst/>
              <a:latin typeface="+mn-lt"/>
              <a:ea typeface="+mn-ea"/>
              <a:cs typeface="+mn-cs"/>
            </a:rPr>
            <a:t>ている</a:t>
          </a:r>
          <a:r>
            <a:rPr lang="ja-JP" altLang="ja-JP" sz="1300" b="0" i="0" baseline="0">
              <a:solidFill>
                <a:schemeClr val="dk1"/>
              </a:solidFill>
              <a:effectLst/>
              <a:latin typeface="+mn-lt"/>
              <a:ea typeface="+mn-ea"/>
              <a:cs typeface="+mn-cs"/>
            </a:rPr>
            <a:t>。震災前と同程度の水準となっているが、公営企業会計への繰出金等が依然として多いことから、今後も注視していく必要がある。各事業とも経費を削減するとともに独立採算の原則に基づいた事業運営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1270</xdr:rowOff>
    </xdr:from>
    <xdr:to>
      <xdr:col>24</xdr:col>
      <xdr:colOff>31750</xdr:colOff>
      <xdr:row>60</xdr:row>
      <xdr:rowOff>66040</xdr:rowOff>
    </xdr:to>
    <xdr:cxnSp macro="">
      <xdr:nvCxnSpPr>
        <xdr:cNvPr id="244" name="直線コネクタ 243"/>
        <xdr:cNvCxnSpPr/>
      </xdr:nvCxnSpPr>
      <xdr:spPr>
        <a:xfrm flipV="1">
          <a:off x="16510000" y="90881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38117</xdr:rowOff>
    </xdr:from>
    <xdr:ext cx="762000" cy="259045"/>
    <xdr:sp macro="" textlink="">
      <xdr:nvSpPr>
        <xdr:cNvPr id="245" name="その他最小値テキスト"/>
        <xdr:cNvSpPr txBox="1"/>
      </xdr:nvSpPr>
      <xdr:spPr>
        <a:xfrm>
          <a:off x="16598900" y="1032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60</xdr:row>
      <xdr:rowOff>66040</xdr:rowOff>
    </xdr:from>
    <xdr:to>
      <xdr:col>24</xdr:col>
      <xdr:colOff>120650</xdr:colOff>
      <xdr:row>60</xdr:row>
      <xdr:rowOff>66040</xdr:rowOff>
    </xdr:to>
    <xdr:cxnSp macro="">
      <xdr:nvCxnSpPr>
        <xdr:cNvPr id="246" name="直線コネクタ 245"/>
        <xdr:cNvCxnSpPr/>
      </xdr:nvCxnSpPr>
      <xdr:spPr>
        <a:xfrm>
          <a:off x="16421100" y="103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87647</xdr:rowOff>
    </xdr:from>
    <xdr:ext cx="762000" cy="259045"/>
    <xdr:sp macro="" textlink="">
      <xdr:nvSpPr>
        <xdr:cNvPr id="247"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53</xdr:row>
      <xdr:rowOff>1270</xdr:rowOff>
    </xdr:from>
    <xdr:to>
      <xdr:col>24</xdr:col>
      <xdr:colOff>120650</xdr:colOff>
      <xdr:row>53</xdr:row>
      <xdr:rowOff>1270</xdr:rowOff>
    </xdr:to>
    <xdr:cxnSp macro="">
      <xdr:nvCxnSpPr>
        <xdr:cNvPr id="248" name="直線コネクタ 247"/>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20320</xdr:rowOff>
    </xdr:from>
    <xdr:to>
      <xdr:col>24</xdr:col>
      <xdr:colOff>31750</xdr:colOff>
      <xdr:row>56</xdr:row>
      <xdr:rowOff>149860</xdr:rowOff>
    </xdr:to>
    <xdr:cxnSp macro="">
      <xdr:nvCxnSpPr>
        <xdr:cNvPr id="249" name="直線コネクタ 248"/>
        <xdr:cNvCxnSpPr/>
      </xdr:nvCxnSpPr>
      <xdr:spPr>
        <a:xfrm flipV="1">
          <a:off x="15671800" y="96215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1" name="フローチャート :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149860</xdr:rowOff>
    </xdr:to>
    <xdr:cxnSp macro="">
      <xdr:nvCxnSpPr>
        <xdr:cNvPr id="252" name="直線コネクタ 251"/>
        <xdr:cNvCxnSpPr/>
      </xdr:nvCxnSpPr>
      <xdr:spPr>
        <a:xfrm>
          <a:off x="14782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3" name="フローチャート :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165100</xdr:rowOff>
    </xdr:to>
    <xdr:cxnSp macro="">
      <xdr:nvCxnSpPr>
        <xdr:cNvPr id="255" name="直線コネクタ 254"/>
        <xdr:cNvCxnSpPr/>
      </xdr:nvCxnSpPr>
      <xdr:spPr>
        <a:xfrm flipV="1">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83820</xdr:rowOff>
    </xdr:from>
    <xdr:to>
      <xdr:col>21</xdr:col>
      <xdr:colOff>412750</xdr:colOff>
      <xdr:row>57</xdr:row>
      <xdr:rowOff>13970</xdr:rowOff>
    </xdr:to>
    <xdr:sp macro="" textlink="">
      <xdr:nvSpPr>
        <xdr:cNvPr id="256" name="フローチャート :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170197</xdr:rowOff>
    </xdr:from>
    <xdr:ext cx="762000" cy="259045"/>
    <xdr:sp macro="" textlink="">
      <xdr:nvSpPr>
        <xdr:cNvPr id="257" name="テキスト ボックス 256"/>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161290</xdr:rowOff>
    </xdr:to>
    <xdr:cxnSp macro="">
      <xdr:nvCxnSpPr>
        <xdr:cNvPr id="258" name="直線コネクタ 257"/>
        <xdr:cNvCxnSpPr/>
      </xdr:nvCxnSpPr>
      <xdr:spPr>
        <a:xfrm flipV="1">
          <a:off x="13004800" y="9766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68580</xdr:rowOff>
    </xdr:from>
    <xdr:to>
      <xdr:col>20</xdr:col>
      <xdr:colOff>209550</xdr:colOff>
      <xdr:row>56</xdr:row>
      <xdr:rowOff>170180</xdr:rowOff>
    </xdr:to>
    <xdr:sp macro="" textlink="">
      <xdr:nvSpPr>
        <xdr:cNvPr id="259" name="フローチャート : 判断 258"/>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8907</xdr:rowOff>
    </xdr:from>
    <xdr:ext cx="762000" cy="259045"/>
    <xdr:sp macro="" textlink="">
      <xdr:nvSpPr>
        <xdr:cNvPr id="260" name="テキスト ボックス 259"/>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1" name="フローチャート : 判断 260"/>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62" name="テキスト ボックス 261"/>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68" name="円/楕円 267"/>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69"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70" name="円/楕円 269"/>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71" name="テキスト ボックス 27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2" name="円/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3" name="テキスト ボックス 272"/>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74" name="円/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75" name="テキスト ボックス 274"/>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76" name="円/楕円 275"/>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77" name="テキスト ボックス 276"/>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一部事務組合及び病院事業会計等に対する補助金等が大きく、歳出抑制の効果を表すのは困難であ</a:t>
          </a:r>
          <a:r>
            <a:rPr lang="ja-JP" altLang="en-US" sz="1300" b="0" i="0" baseline="0">
              <a:solidFill>
                <a:schemeClr val="dk1"/>
              </a:solidFill>
              <a:effectLst/>
              <a:latin typeface="+mn-lt"/>
              <a:ea typeface="+mn-ea"/>
              <a:cs typeface="+mn-cs"/>
            </a:rPr>
            <a:t>るが</a:t>
          </a:r>
          <a:r>
            <a:rPr lang="ja-JP" altLang="ja-JP" sz="1300" b="0" i="0" baseline="0">
              <a:solidFill>
                <a:schemeClr val="dk1"/>
              </a:solidFill>
              <a:effectLst/>
              <a:latin typeface="+mn-lt"/>
              <a:ea typeface="+mn-ea"/>
              <a:cs typeface="+mn-cs"/>
            </a:rPr>
            <a:t>、類似団体平均</a:t>
          </a:r>
          <a:r>
            <a:rPr lang="ja-JP" altLang="en-US" sz="1300" b="0" i="0" baseline="0">
              <a:solidFill>
                <a:schemeClr val="dk1"/>
              </a:solidFill>
              <a:effectLst/>
              <a:latin typeface="+mn-lt"/>
              <a:ea typeface="+mn-ea"/>
              <a:cs typeface="+mn-cs"/>
            </a:rPr>
            <a:t>が高くなったことから平均より</a:t>
          </a:r>
          <a:r>
            <a:rPr lang="en-US" altLang="ja-JP" sz="1300" b="0" i="0" baseline="0">
              <a:solidFill>
                <a:schemeClr val="dk1"/>
              </a:solidFill>
              <a:effectLst/>
              <a:latin typeface="+mn-lt"/>
              <a:ea typeface="+mn-ea"/>
              <a:cs typeface="+mn-cs"/>
            </a:rPr>
            <a:t>1.1</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低く</a:t>
          </a:r>
          <a:r>
            <a:rPr lang="ja-JP" altLang="ja-JP" sz="1300" b="0" i="0" baseline="0">
              <a:solidFill>
                <a:schemeClr val="dk1"/>
              </a:solidFill>
              <a:effectLst/>
              <a:latin typeface="+mn-lt"/>
              <a:ea typeface="+mn-ea"/>
              <a:cs typeface="+mn-cs"/>
            </a:rPr>
            <a:t>なっている。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41</xdr:row>
      <xdr:rowOff>153670</xdr:rowOff>
    </xdr:to>
    <xdr:cxnSp macro="">
      <xdr:nvCxnSpPr>
        <xdr:cNvPr id="305" name="直線コネクタ 304"/>
        <xdr:cNvCxnSpPr/>
      </xdr:nvCxnSpPr>
      <xdr:spPr>
        <a:xfrm flipV="1">
          <a:off x="16510000" y="5857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125747</xdr:rowOff>
    </xdr:from>
    <xdr:ext cx="762000" cy="259045"/>
    <xdr:sp macro="" textlink="">
      <xdr:nvSpPr>
        <xdr:cNvPr id="306"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41</xdr:row>
      <xdr:rowOff>153670</xdr:rowOff>
    </xdr:from>
    <xdr:to>
      <xdr:col>24</xdr:col>
      <xdr:colOff>120650</xdr:colOff>
      <xdr:row>41</xdr:row>
      <xdr:rowOff>153670</xdr:rowOff>
    </xdr:to>
    <xdr:cxnSp macro="">
      <xdr:nvCxnSpPr>
        <xdr:cNvPr id="307" name="直線コネクタ 306"/>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08"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09" name="直線コネクタ 308"/>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142240</xdr:rowOff>
    </xdr:to>
    <xdr:cxnSp macro="">
      <xdr:nvCxnSpPr>
        <xdr:cNvPr id="310" name="直線コネクタ 309"/>
        <xdr:cNvCxnSpPr/>
      </xdr:nvCxnSpPr>
      <xdr:spPr>
        <a:xfrm>
          <a:off x="15671800" y="6299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147337</xdr:rowOff>
    </xdr:from>
    <xdr:ext cx="762000" cy="259045"/>
    <xdr:sp macro="" textlink="">
      <xdr:nvSpPr>
        <xdr:cNvPr id="311" name="補助費等平均値テキスト"/>
        <xdr:cNvSpPr txBox="1"/>
      </xdr:nvSpPr>
      <xdr:spPr>
        <a:xfrm>
          <a:off x="16598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3810</xdr:rowOff>
    </xdr:from>
    <xdr:to>
      <xdr:col>24</xdr:col>
      <xdr:colOff>82550</xdr:colOff>
      <xdr:row>37</xdr:row>
      <xdr:rowOff>105410</xdr:rowOff>
    </xdr:to>
    <xdr:sp macro="" textlink="">
      <xdr:nvSpPr>
        <xdr:cNvPr id="312" name="フローチャート : 判断 311"/>
        <xdr:cNvSpPr/>
      </xdr:nvSpPr>
      <xdr:spPr>
        <a:xfrm>
          <a:off x="16459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37</xdr:row>
      <xdr:rowOff>46990</xdr:rowOff>
    </xdr:to>
    <xdr:cxnSp macro="">
      <xdr:nvCxnSpPr>
        <xdr:cNvPr id="313" name="直線コネクタ 312"/>
        <xdr:cNvCxnSpPr/>
      </xdr:nvCxnSpPr>
      <xdr:spPr>
        <a:xfrm flipV="1">
          <a:off x="14782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14" name="フローチャート : 判断 313"/>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15" name="テキスト ボックス 314"/>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77470</xdr:rowOff>
    </xdr:to>
    <xdr:cxnSp macro="">
      <xdr:nvCxnSpPr>
        <xdr:cNvPr id="316" name="直線コネクタ 315"/>
        <xdr:cNvCxnSpPr/>
      </xdr:nvCxnSpPr>
      <xdr:spPr>
        <a:xfrm flipV="1">
          <a:off x="13893800" y="639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38100</xdr:rowOff>
    </xdr:from>
    <xdr:to>
      <xdr:col>21</xdr:col>
      <xdr:colOff>412750</xdr:colOff>
      <xdr:row>36</xdr:row>
      <xdr:rowOff>139700</xdr:rowOff>
    </xdr:to>
    <xdr:sp macro="" textlink="">
      <xdr:nvSpPr>
        <xdr:cNvPr id="317" name="フローチャート :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77470</xdr:rowOff>
    </xdr:from>
    <xdr:to>
      <xdr:col>20</xdr:col>
      <xdr:colOff>158750</xdr:colOff>
      <xdr:row>37</xdr:row>
      <xdr:rowOff>85090</xdr:rowOff>
    </xdr:to>
    <xdr:cxnSp macro="">
      <xdr:nvCxnSpPr>
        <xdr:cNvPr id="319" name="直線コネクタ 318"/>
        <xdr:cNvCxnSpPr/>
      </xdr:nvCxnSpPr>
      <xdr:spPr>
        <a:xfrm flipV="1">
          <a:off x="13004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xdr:rowOff>
    </xdr:from>
    <xdr:to>
      <xdr:col>20</xdr:col>
      <xdr:colOff>209550</xdr:colOff>
      <xdr:row>36</xdr:row>
      <xdr:rowOff>116840</xdr:rowOff>
    </xdr:to>
    <xdr:sp macro="" textlink="">
      <xdr:nvSpPr>
        <xdr:cNvPr id="320" name="フローチャート : 判断 319"/>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127017</xdr:rowOff>
    </xdr:from>
    <xdr:ext cx="762000" cy="259045"/>
    <xdr:sp macro="" textlink="">
      <xdr:nvSpPr>
        <xdr:cNvPr id="321" name="テキスト ボックス 320"/>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22860</xdr:rowOff>
    </xdr:from>
    <xdr:to>
      <xdr:col>19</xdr:col>
      <xdr:colOff>6350</xdr:colOff>
      <xdr:row>36</xdr:row>
      <xdr:rowOff>124460</xdr:rowOff>
    </xdr:to>
    <xdr:sp macro="" textlink="">
      <xdr:nvSpPr>
        <xdr:cNvPr id="322" name="フローチャート : 判断 321"/>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134637</xdr:rowOff>
    </xdr:from>
    <xdr:ext cx="762000" cy="259045"/>
    <xdr:sp macro="" textlink="">
      <xdr:nvSpPr>
        <xdr:cNvPr id="323" name="テキスト ボックス 322"/>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91440</xdr:rowOff>
    </xdr:from>
    <xdr:to>
      <xdr:col>24</xdr:col>
      <xdr:colOff>82550</xdr:colOff>
      <xdr:row>37</xdr:row>
      <xdr:rowOff>21590</xdr:rowOff>
    </xdr:to>
    <xdr:sp macro="" textlink="">
      <xdr:nvSpPr>
        <xdr:cNvPr id="329" name="円/楕円 328"/>
        <xdr:cNvSpPr/>
      </xdr:nvSpPr>
      <xdr:spPr>
        <a:xfrm>
          <a:off x="16459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107967</xdr:rowOff>
    </xdr:from>
    <xdr:ext cx="762000" cy="259045"/>
    <xdr:sp macro="" textlink="">
      <xdr:nvSpPr>
        <xdr:cNvPr id="330" name="補助費等該当値テキスト"/>
        <xdr:cNvSpPr txBox="1"/>
      </xdr:nvSpPr>
      <xdr:spPr>
        <a:xfrm>
          <a:off x="16598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76200</xdr:rowOff>
    </xdr:from>
    <xdr:to>
      <xdr:col>22</xdr:col>
      <xdr:colOff>615950</xdr:colOff>
      <xdr:row>37</xdr:row>
      <xdr:rowOff>6350</xdr:rowOff>
    </xdr:to>
    <xdr:sp macro="" textlink="">
      <xdr:nvSpPr>
        <xdr:cNvPr id="331" name="円/楕円 330"/>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32" name="テキスト ボックス 331"/>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33" name="円/楕円 332"/>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34" name="テキスト ボックス 333"/>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26670</xdr:rowOff>
    </xdr:from>
    <xdr:to>
      <xdr:col>20</xdr:col>
      <xdr:colOff>209550</xdr:colOff>
      <xdr:row>37</xdr:row>
      <xdr:rowOff>128270</xdr:rowOff>
    </xdr:to>
    <xdr:sp macro="" textlink="">
      <xdr:nvSpPr>
        <xdr:cNvPr id="335" name="円/楕円 334"/>
        <xdr:cNvSpPr/>
      </xdr:nvSpPr>
      <xdr:spPr>
        <a:xfrm>
          <a:off x="13843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113047</xdr:rowOff>
    </xdr:from>
    <xdr:ext cx="762000" cy="259045"/>
    <xdr:sp macro="" textlink="">
      <xdr:nvSpPr>
        <xdr:cNvPr id="336" name="テキスト ボックス 335"/>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34290</xdr:rowOff>
    </xdr:from>
    <xdr:to>
      <xdr:col>19</xdr:col>
      <xdr:colOff>6350</xdr:colOff>
      <xdr:row>37</xdr:row>
      <xdr:rowOff>135890</xdr:rowOff>
    </xdr:to>
    <xdr:sp macro="" textlink="">
      <xdr:nvSpPr>
        <xdr:cNvPr id="337" name="円/楕円 336"/>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120667</xdr:rowOff>
    </xdr:from>
    <xdr:ext cx="762000" cy="259045"/>
    <xdr:sp macro="" textlink="">
      <xdr:nvSpPr>
        <xdr:cNvPr id="338" name="テキスト ボックス 337"/>
        <xdr:cNvSpPr txBox="1"/>
      </xdr:nvSpPr>
      <xdr:spPr>
        <a:xfrm>
          <a:off x="12623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償還の</a:t>
          </a:r>
          <a:r>
            <a:rPr lang="ja-JP" altLang="en-US" sz="1300" b="0" i="0" baseline="0">
              <a:solidFill>
                <a:schemeClr val="dk1"/>
              </a:solidFill>
              <a:effectLst/>
              <a:latin typeface="+mn-lt"/>
              <a:ea typeface="+mn-ea"/>
              <a:cs typeface="+mn-cs"/>
            </a:rPr>
            <a:t>終了</a:t>
          </a:r>
          <a:r>
            <a:rPr lang="ja-JP" altLang="ja-JP" sz="1300" b="0" i="0" baseline="0">
              <a:solidFill>
                <a:schemeClr val="dk1"/>
              </a:solidFill>
              <a:effectLst/>
              <a:latin typeface="+mn-lt"/>
              <a:ea typeface="+mn-ea"/>
              <a:cs typeface="+mn-cs"/>
            </a:rPr>
            <a:t>等により、昨年度に比べ</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減少</a:t>
          </a:r>
          <a:r>
            <a:rPr lang="ja-JP" altLang="ja-JP" sz="1300" b="0" i="0" baseline="0">
              <a:solidFill>
                <a:schemeClr val="dk1"/>
              </a:solidFill>
              <a:effectLst/>
              <a:latin typeface="+mn-lt"/>
              <a:ea typeface="+mn-ea"/>
              <a:cs typeface="+mn-cs"/>
            </a:rPr>
            <a:t>し、類似団体平均と比べても</a:t>
          </a:r>
          <a:r>
            <a:rPr lang="en-US" altLang="ja-JP" sz="1300" b="0" i="0" baseline="0">
              <a:solidFill>
                <a:schemeClr val="dk1"/>
              </a:solidFill>
              <a:effectLst/>
              <a:latin typeface="+mn-lt"/>
              <a:ea typeface="+mn-ea"/>
              <a:cs typeface="+mn-cs"/>
            </a:rPr>
            <a:t>1.4</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低く</a:t>
          </a:r>
          <a:r>
            <a:rPr lang="ja-JP" altLang="ja-JP" sz="1300" b="0" i="0" baseline="0">
              <a:solidFill>
                <a:schemeClr val="dk1"/>
              </a:solidFill>
              <a:effectLst/>
              <a:latin typeface="+mn-lt"/>
              <a:ea typeface="+mn-ea"/>
              <a:cs typeface="+mn-cs"/>
            </a:rPr>
            <a:t>なっている。東日本大震災の影響による災害公営住宅建設事業に多額の起債を充てることとし、今後数値が高くなる可能性もあるが、</a:t>
          </a:r>
          <a:r>
            <a:rPr lang="ja-JP" altLang="en-US" sz="1300" b="0" i="0" baseline="0">
              <a:solidFill>
                <a:schemeClr val="dk1"/>
              </a:solidFill>
              <a:effectLst/>
              <a:latin typeface="+mn-lt"/>
              <a:ea typeface="+mn-ea"/>
              <a:cs typeface="+mn-cs"/>
            </a:rPr>
            <a:t>他の事業においては</a:t>
          </a:r>
          <a:r>
            <a:rPr lang="ja-JP" altLang="ja-JP" sz="1300" b="0" i="0" baseline="0">
              <a:solidFill>
                <a:schemeClr val="dk1"/>
              </a:solidFill>
              <a:effectLst/>
              <a:latin typeface="+mn-lt"/>
              <a:ea typeface="+mn-ea"/>
              <a:cs typeface="+mn-cs"/>
            </a:rPr>
            <a:t>起債依存型の事業実施とならないよう財政運営に努める。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81</xdr:row>
      <xdr:rowOff>120142</xdr:rowOff>
    </xdr:to>
    <xdr:cxnSp macro="">
      <xdr:nvCxnSpPr>
        <xdr:cNvPr id="363" name="直線コネクタ 362"/>
        <xdr:cNvCxnSpPr/>
      </xdr:nvCxnSpPr>
      <xdr:spPr>
        <a:xfrm flipV="1">
          <a:off x="4826000" y="12896596"/>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92219</xdr:rowOff>
    </xdr:from>
    <xdr:ext cx="762000" cy="259045"/>
    <xdr:sp macro="" textlink="">
      <xdr:nvSpPr>
        <xdr:cNvPr id="364"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612775</xdr:colOff>
      <xdr:row>81</xdr:row>
      <xdr:rowOff>120142</xdr:rowOff>
    </xdr:from>
    <xdr:to>
      <xdr:col>7</xdr:col>
      <xdr:colOff>104775</xdr:colOff>
      <xdr:row>81</xdr:row>
      <xdr:rowOff>120142</xdr:rowOff>
    </xdr:to>
    <xdr:cxnSp macro="">
      <xdr:nvCxnSpPr>
        <xdr:cNvPr id="365" name="直線コネクタ 364"/>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66"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67" name="直線コネクタ 366"/>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117856</xdr:rowOff>
    </xdr:to>
    <xdr:cxnSp macro="">
      <xdr:nvCxnSpPr>
        <xdr:cNvPr id="368" name="直線コネクタ 367"/>
        <xdr:cNvCxnSpPr/>
      </xdr:nvCxnSpPr>
      <xdr:spPr>
        <a:xfrm flipV="1">
          <a:off x="3987800" y="133812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164864</xdr:rowOff>
    </xdr:from>
    <xdr:ext cx="762000" cy="259045"/>
    <xdr:sp macro="" textlink="">
      <xdr:nvSpPr>
        <xdr:cNvPr id="36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21337</xdr:rowOff>
    </xdr:from>
    <xdr:to>
      <xdr:col>7</xdr:col>
      <xdr:colOff>66675</xdr:colOff>
      <xdr:row>78</xdr:row>
      <xdr:rowOff>122937</xdr:rowOff>
    </xdr:to>
    <xdr:sp macro="" textlink="">
      <xdr:nvSpPr>
        <xdr:cNvPr id="370" name="フローチャート : 判断 36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76708</xdr:rowOff>
    </xdr:from>
    <xdr:to>
      <xdr:col>5</xdr:col>
      <xdr:colOff>549275</xdr:colOff>
      <xdr:row>78</xdr:row>
      <xdr:rowOff>117856</xdr:rowOff>
    </xdr:to>
    <xdr:cxnSp macro="">
      <xdr:nvCxnSpPr>
        <xdr:cNvPr id="371" name="直線コネクタ 370"/>
        <xdr:cNvCxnSpPr/>
      </xdr:nvCxnSpPr>
      <xdr:spPr>
        <a:xfrm>
          <a:off x="3098800" y="13449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44196</xdr:rowOff>
    </xdr:from>
    <xdr:to>
      <xdr:col>5</xdr:col>
      <xdr:colOff>600075</xdr:colOff>
      <xdr:row>78</xdr:row>
      <xdr:rowOff>145796</xdr:rowOff>
    </xdr:to>
    <xdr:sp macro="" textlink="">
      <xdr:nvSpPr>
        <xdr:cNvPr id="372" name="フローチャート : 判断 371"/>
        <xdr:cNvSpPr/>
      </xdr:nvSpPr>
      <xdr:spPr>
        <a:xfrm>
          <a:off x="3937000" y="134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155973</xdr:rowOff>
    </xdr:from>
    <xdr:ext cx="736600" cy="259045"/>
    <xdr:sp macro="" textlink="">
      <xdr:nvSpPr>
        <xdr:cNvPr id="373" name="テキスト ボックス 372"/>
        <xdr:cNvSpPr txBox="1"/>
      </xdr:nvSpPr>
      <xdr:spPr>
        <a:xfrm>
          <a:off x="3606800" y="1318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76708</xdr:rowOff>
    </xdr:from>
    <xdr:to>
      <xdr:col>4</xdr:col>
      <xdr:colOff>346075</xdr:colOff>
      <xdr:row>79</xdr:row>
      <xdr:rowOff>51563</xdr:rowOff>
    </xdr:to>
    <xdr:cxnSp macro="">
      <xdr:nvCxnSpPr>
        <xdr:cNvPr id="374" name="直線コネクタ 373"/>
        <xdr:cNvCxnSpPr/>
      </xdr:nvCxnSpPr>
      <xdr:spPr>
        <a:xfrm flipV="1">
          <a:off x="2209800" y="134498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57913</xdr:rowOff>
    </xdr:from>
    <xdr:to>
      <xdr:col>4</xdr:col>
      <xdr:colOff>396875</xdr:colOff>
      <xdr:row>78</xdr:row>
      <xdr:rowOff>159513</xdr:rowOff>
    </xdr:to>
    <xdr:sp macro="" textlink="">
      <xdr:nvSpPr>
        <xdr:cNvPr id="375" name="フローチャート : 判断 374"/>
        <xdr:cNvSpPr/>
      </xdr:nvSpPr>
      <xdr:spPr>
        <a:xfrm>
          <a:off x="3048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144290</xdr:rowOff>
    </xdr:from>
    <xdr:ext cx="762000" cy="259045"/>
    <xdr:sp macro="" textlink="">
      <xdr:nvSpPr>
        <xdr:cNvPr id="376" name="テキスト ボックス 375"/>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28702</xdr:rowOff>
    </xdr:from>
    <xdr:to>
      <xdr:col>3</xdr:col>
      <xdr:colOff>142875</xdr:colOff>
      <xdr:row>79</xdr:row>
      <xdr:rowOff>51563</xdr:rowOff>
    </xdr:to>
    <xdr:cxnSp macro="">
      <xdr:nvCxnSpPr>
        <xdr:cNvPr id="377" name="直線コネクタ 376"/>
        <xdr:cNvCxnSpPr/>
      </xdr:nvCxnSpPr>
      <xdr:spPr>
        <a:xfrm>
          <a:off x="1320800" y="135732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67056</xdr:rowOff>
    </xdr:from>
    <xdr:to>
      <xdr:col>3</xdr:col>
      <xdr:colOff>193675</xdr:colOff>
      <xdr:row>78</xdr:row>
      <xdr:rowOff>168656</xdr:rowOff>
    </xdr:to>
    <xdr:sp macro="" textlink="">
      <xdr:nvSpPr>
        <xdr:cNvPr id="378" name="フローチャート : 判断 377"/>
        <xdr:cNvSpPr/>
      </xdr:nvSpPr>
      <xdr:spPr>
        <a:xfrm>
          <a:off x="2159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7383</xdr:rowOff>
    </xdr:from>
    <xdr:ext cx="762000" cy="259045"/>
    <xdr:sp macro="" textlink="">
      <xdr:nvSpPr>
        <xdr:cNvPr id="379" name="テキスト ボックス 378"/>
        <xdr:cNvSpPr txBox="1"/>
      </xdr:nvSpPr>
      <xdr:spPr>
        <a:xfrm>
          <a:off x="1828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80" name="フローチャート : 判断 379"/>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39388</xdr:rowOff>
    </xdr:from>
    <xdr:ext cx="762000" cy="259045"/>
    <xdr:sp macro="" textlink="">
      <xdr:nvSpPr>
        <xdr:cNvPr id="381" name="テキスト ボックス 380"/>
        <xdr:cNvSpPr txBox="1"/>
      </xdr:nvSpPr>
      <xdr:spPr>
        <a:xfrm>
          <a:off x="939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128778</xdr:rowOff>
    </xdr:from>
    <xdr:to>
      <xdr:col>7</xdr:col>
      <xdr:colOff>66675</xdr:colOff>
      <xdr:row>78</xdr:row>
      <xdr:rowOff>58928</xdr:rowOff>
    </xdr:to>
    <xdr:sp macro="" textlink="">
      <xdr:nvSpPr>
        <xdr:cNvPr id="387" name="円/楕円 386"/>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145305</xdr:rowOff>
    </xdr:from>
    <xdr:ext cx="762000" cy="259045"/>
    <xdr:sp macro="" textlink="">
      <xdr:nvSpPr>
        <xdr:cNvPr id="388" name="公債費該当値テキスト"/>
        <xdr:cNvSpPr txBox="1"/>
      </xdr:nvSpPr>
      <xdr:spPr>
        <a:xfrm>
          <a:off x="4914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67056</xdr:rowOff>
    </xdr:from>
    <xdr:to>
      <xdr:col>5</xdr:col>
      <xdr:colOff>600075</xdr:colOff>
      <xdr:row>78</xdr:row>
      <xdr:rowOff>168656</xdr:rowOff>
    </xdr:to>
    <xdr:sp macro="" textlink="">
      <xdr:nvSpPr>
        <xdr:cNvPr id="389" name="円/楕円 388"/>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153433</xdr:rowOff>
    </xdr:from>
    <xdr:ext cx="736600" cy="259045"/>
    <xdr:sp macro="" textlink="">
      <xdr:nvSpPr>
        <xdr:cNvPr id="390" name="テキスト ボックス 389"/>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25908</xdr:rowOff>
    </xdr:from>
    <xdr:to>
      <xdr:col>4</xdr:col>
      <xdr:colOff>396875</xdr:colOff>
      <xdr:row>78</xdr:row>
      <xdr:rowOff>127508</xdr:rowOff>
    </xdr:to>
    <xdr:sp macro="" textlink="">
      <xdr:nvSpPr>
        <xdr:cNvPr id="391" name="円/楕円 390"/>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92" name="テキスト ボックス 391"/>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763</xdr:rowOff>
    </xdr:from>
    <xdr:to>
      <xdr:col>3</xdr:col>
      <xdr:colOff>193675</xdr:colOff>
      <xdr:row>79</xdr:row>
      <xdr:rowOff>102363</xdr:rowOff>
    </xdr:to>
    <xdr:sp macro="" textlink="">
      <xdr:nvSpPr>
        <xdr:cNvPr id="393" name="円/楕円 392"/>
        <xdr:cNvSpPr/>
      </xdr:nvSpPr>
      <xdr:spPr>
        <a:xfrm>
          <a:off x="2159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87140</xdr:rowOff>
    </xdr:from>
    <xdr:ext cx="762000" cy="259045"/>
    <xdr:sp macro="" textlink="">
      <xdr:nvSpPr>
        <xdr:cNvPr id="394" name="テキスト ボックス 393"/>
        <xdr:cNvSpPr txBox="1"/>
      </xdr:nvSpPr>
      <xdr:spPr>
        <a:xfrm>
          <a:off x="1828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149352</xdr:rowOff>
    </xdr:from>
    <xdr:to>
      <xdr:col>1</xdr:col>
      <xdr:colOff>676275</xdr:colOff>
      <xdr:row>79</xdr:row>
      <xdr:rowOff>79502</xdr:rowOff>
    </xdr:to>
    <xdr:sp macro="" textlink="">
      <xdr:nvSpPr>
        <xdr:cNvPr id="395" name="円/楕円 394"/>
        <xdr:cNvSpPr/>
      </xdr:nvSpPr>
      <xdr:spPr>
        <a:xfrm>
          <a:off x="1270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64279</xdr:rowOff>
    </xdr:from>
    <xdr:ext cx="762000" cy="259045"/>
    <xdr:sp macro="" textlink="">
      <xdr:nvSpPr>
        <xdr:cNvPr id="396" name="テキスト ボックス 395"/>
        <xdr:cNvSpPr txBox="1"/>
      </xdr:nvSpPr>
      <xdr:spPr>
        <a:xfrm>
          <a:off x="939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前年度と比較すると</a:t>
          </a:r>
          <a:r>
            <a:rPr lang="en-US" altLang="ja-JP" sz="1300" b="0" i="0" baseline="0">
              <a:solidFill>
                <a:schemeClr val="dk1"/>
              </a:solidFill>
              <a:effectLst/>
              <a:latin typeface="+mn-lt"/>
              <a:ea typeface="+mn-ea"/>
              <a:cs typeface="+mn-cs"/>
            </a:rPr>
            <a:t>0.7</a:t>
          </a:r>
          <a:r>
            <a:rPr lang="ja-JP" altLang="ja-JP" sz="1300" b="0" i="0" baseline="0">
              <a:solidFill>
                <a:schemeClr val="dk1"/>
              </a:solidFill>
              <a:effectLst/>
              <a:latin typeface="+mn-lt"/>
              <a:ea typeface="+mn-ea"/>
              <a:cs typeface="+mn-cs"/>
            </a:rPr>
            <a:t>％減少し、類似団体平均と比較すると</a:t>
          </a:r>
          <a:r>
            <a:rPr lang="en-US" altLang="ja-JP" sz="1300" b="0" i="0" baseline="0">
              <a:solidFill>
                <a:schemeClr val="dk1"/>
              </a:solidFill>
              <a:effectLst/>
              <a:latin typeface="+mn-lt"/>
              <a:ea typeface="+mn-ea"/>
              <a:cs typeface="+mn-cs"/>
            </a:rPr>
            <a:t>0.2</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下</a:t>
          </a:r>
          <a:r>
            <a:rPr lang="ja-JP" altLang="ja-JP" sz="1300" b="0" i="0" baseline="0">
              <a:solidFill>
                <a:schemeClr val="dk1"/>
              </a:solidFill>
              <a:effectLst/>
              <a:latin typeface="+mn-lt"/>
              <a:ea typeface="+mn-ea"/>
              <a:cs typeface="+mn-cs"/>
            </a:rPr>
            <a:t>回っている。公債費・公債費以外ともに類似団体平均よりも若干</a:t>
          </a:r>
          <a:r>
            <a:rPr lang="ja-JP" altLang="en-US" sz="1300" b="0" i="0" baseline="0">
              <a:solidFill>
                <a:schemeClr val="dk1"/>
              </a:solidFill>
              <a:effectLst/>
              <a:latin typeface="+mn-lt"/>
              <a:ea typeface="+mn-ea"/>
              <a:cs typeface="+mn-cs"/>
            </a:rPr>
            <a:t>低</a:t>
          </a:r>
          <a:r>
            <a:rPr lang="ja-JP" altLang="ja-JP" sz="1300" b="0" i="0" baseline="0">
              <a:solidFill>
                <a:schemeClr val="dk1"/>
              </a:solidFill>
              <a:effectLst/>
              <a:latin typeface="+mn-lt"/>
              <a:ea typeface="+mn-ea"/>
              <a:cs typeface="+mn-cs"/>
            </a:rPr>
            <a:t>い水準となっている。人件費、補助費等、その他（繰出金）をそれぞれ改善に努め、全体としても類似団体平均よりも低水準を維持する。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145288</xdr:rowOff>
    </xdr:from>
    <xdr:to>
      <xdr:col>24</xdr:col>
      <xdr:colOff>31750</xdr:colOff>
      <xdr:row>81</xdr:row>
      <xdr:rowOff>74422</xdr:rowOff>
    </xdr:to>
    <xdr:cxnSp macro="">
      <xdr:nvCxnSpPr>
        <xdr:cNvPr id="422" name="直線コネクタ 421"/>
        <xdr:cNvCxnSpPr/>
      </xdr:nvCxnSpPr>
      <xdr:spPr>
        <a:xfrm flipV="1">
          <a:off x="16510000" y="1283258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46499</xdr:rowOff>
    </xdr:from>
    <xdr:ext cx="762000" cy="259045"/>
    <xdr:sp macro="" textlink="">
      <xdr:nvSpPr>
        <xdr:cNvPr id="423" name="公債費以外最小値テキスト"/>
        <xdr:cNvSpPr txBox="1"/>
      </xdr:nvSpPr>
      <xdr:spPr>
        <a:xfrm>
          <a:off x="16598900" y="139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628650</xdr:colOff>
      <xdr:row>81</xdr:row>
      <xdr:rowOff>74422</xdr:rowOff>
    </xdr:from>
    <xdr:to>
      <xdr:col>24</xdr:col>
      <xdr:colOff>120650</xdr:colOff>
      <xdr:row>81</xdr:row>
      <xdr:rowOff>74422</xdr:rowOff>
    </xdr:to>
    <xdr:cxnSp macro="">
      <xdr:nvCxnSpPr>
        <xdr:cNvPr id="424" name="直線コネクタ 423"/>
        <xdr:cNvCxnSpPr/>
      </xdr:nvCxnSpPr>
      <xdr:spPr>
        <a:xfrm>
          <a:off x="16421100" y="139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60215</xdr:rowOff>
    </xdr:from>
    <xdr:ext cx="762000" cy="259045"/>
    <xdr:sp macro="" textlink="">
      <xdr:nvSpPr>
        <xdr:cNvPr id="425" name="公債費以外最大値テキスト"/>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145288</xdr:rowOff>
    </xdr:from>
    <xdr:to>
      <xdr:col>24</xdr:col>
      <xdr:colOff>120650</xdr:colOff>
      <xdr:row>74</xdr:row>
      <xdr:rowOff>145288</xdr:rowOff>
    </xdr:to>
    <xdr:cxnSp macro="">
      <xdr:nvCxnSpPr>
        <xdr:cNvPr id="426" name="直線コネクタ 425"/>
        <xdr:cNvCxnSpPr/>
      </xdr:nvCxnSpPr>
      <xdr:spPr>
        <a:xfrm>
          <a:off x="16421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165863</xdr:rowOff>
    </xdr:from>
    <xdr:to>
      <xdr:col>24</xdr:col>
      <xdr:colOff>31750</xdr:colOff>
      <xdr:row>78</xdr:row>
      <xdr:rowOff>26415</xdr:rowOff>
    </xdr:to>
    <xdr:cxnSp macro="">
      <xdr:nvCxnSpPr>
        <xdr:cNvPr id="427" name="直線コネクタ 426"/>
        <xdr:cNvCxnSpPr/>
      </xdr:nvCxnSpPr>
      <xdr:spPr>
        <a:xfrm flipV="1">
          <a:off x="15671800" y="133675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96283</xdr:rowOff>
    </xdr:from>
    <xdr:ext cx="762000" cy="259045"/>
    <xdr:sp macro="" textlink="">
      <xdr:nvSpPr>
        <xdr:cNvPr id="428"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124206</xdr:rowOff>
    </xdr:from>
    <xdr:to>
      <xdr:col>24</xdr:col>
      <xdr:colOff>82550</xdr:colOff>
      <xdr:row>78</xdr:row>
      <xdr:rowOff>54356</xdr:rowOff>
    </xdr:to>
    <xdr:sp macro="" textlink="">
      <xdr:nvSpPr>
        <xdr:cNvPr id="429" name="フローチャート : 判断 428"/>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26415</xdr:rowOff>
    </xdr:from>
    <xdr:to>
      <xdr:col>22</xdr:col>
      <xdr:colOff>565150</xdr:colOff>
      <xdr:row>78</xdr:row>
      <xdr:rowOff>53848</xdr:rowOff>
    </xdr:to>
    <xdr:cxnSp macro="">
      <xdr:nvCxnSpPr>
        <xdr:cNvPr id="430" name="直線コネクタ 429"/>
        <xdr:cNvCxnSpPr/>
      </xdr:nvCxnSpPr>
      <xdr:spPr>
        <a:xfrm flipV="1">
          <a:off x="14782800" y="133995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133350</xdr:rowOff>
    </xdr:from>
    <xdr:to>
      <xdr:col>22</xdr:col>
      <xdr:colOff>615950</xdr:colOff>
      <xdr:row>78</xdr:row>
      <xdr:rowOff>63500</xdr:rowOff>
    </xdr:to>
    <xdr:sp macro="" textlink="">
      <xdr:nvSpPr>
        <xdr:cNvPr id="431" name="フローチャート : 判断 430"/>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73677</xdr:rowOff>
    </xdr:from>
    <xdr:ext cx="736600" cy="259045"/>
    <xdr:sp macro="" textlink="">
      <xdr:nvSpPr>
        <xdr:cNvPr id="432" name="テキスト ボックス 431"/>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53848</xdr:rowOff>
    </xdr:from>
    <xdr:to>
      <xdr:col>21</xdr:col>
      <xdr:colOff>361950</xdr:colOff>
      <xdr:row>79</xdr:row>
      <xdr:rowOff>97282</xdr:rowOff>
    </xdr:to>
    <xdr:cxnSp macro="">
      <xdr:nvCxnSpPr>
        <xdr:cNvPr id="433" name="直線コネクタ 432"/>
        <xdr:cNvCxnSpPr/>
      </xdr:nvCxnSpPr>
      <xdr:spPr>
        <a:xfrm flipV="1">
          <a:off x="13893800" y="134269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34" name="フローチャート : 判断 433"/>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5097</xdr:rowOff>
    </xdr:from>
    <xdr:ext cx="762000" cy="259045"/>
    <xdr:sp macro="" textlink="">
      <xdr:nvSpPr>
        <xdr:cNvPr id="435" name="テキスト ボックス 434"/>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92711</xdr:rowOff>
    </xdr:from>
    <xdr:to>
      <xdr:col>20</xdr:col>
      <xdr:colOff>158750</xdr:colOff>
      <xdr:row>79</xdr:row>
      <xdr:rowOff>97282</xdr:rowOff>
    </xdr:to>
    <xdr:cxnSp macro="">
      <xdr:nvCxnSpPr>
        <xdr:cNvPr id="436" name="直線コネクタ 435"/>
        <xdr:cNvCxnSpPr/>
      </xdr:nvCxnSpPr>
      <xdr:spPr>
        <a:xfrm>
          <a:off x="13004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7" name="フローチャート : 判断 436"/>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38" name="テキスト ボックス 437"/>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39" name="フローチャート : 判断 438"/>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139971</xdr:rowOff>
    </xdr:from>
    <xdr:ext cx="762000" cy="259045"/>
    <xdr:sp macro="" textlink="">
      <xdr:nvSpPr>
        <xdr:cNvPr id="440" name="テキスト ボックス 439"/>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46" name="円/楕円 445"/>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131590</xdr:rowOff>
    </xdr:from>
    <xdr:ext cx="762000" cy="259045"/>
    <xdr:sp macro="" textlink="">
      <xdr:nvSpPr>
        <xdr:cNvPr id="447" name="公債費以外該当値テキスト"/>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147065</xdr:rowOff>
    </xdr:from>
    <xdr:to>
      <xdr:col>22</xdr:col>
      <xdr:colOff>615950</xdr:colOff>
      <xdr:row>78</xdr:row>
      <xdr:rowOff>77215</xdr:rowOff>
    </xdr:to>
    <xdr:sp macro="" textlink="">
      <xdr:nvSpPr>
        <xdr:cNvPr id="448" name="円/楕円 447"/>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61992</xdr:rowOff>
    </xdr:from>
    <xdr:ext cx="736600" cy="259045"/>
    <xdr:sp macro="" textlink="">
      <xdr:nvSpPr>
        <xdr:cNvPr id="449" name="テキスト ボックス 448"/>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xdr:rowOff>
    </xdr:from>
    <xdr:to>
      <xdr:col>21</xdr:col>
      <xdr:colOff>412750</xdr:colOff>
      <xdr:row>78</xdr:row>
      <xdr:rowOff>104648</xdr:rowOff>
    </xdr:to>
    <xdr:sp macro="" textlink="">
      <xdr:nvSpPr>
        <xdr:cNvPr id="450" name="円/楕円 449"/>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89425</xdr:rowOff>
    </xdr:from>
    <xdr:ext cx="762000" cy="259045"/>
    <xdr:sp macro="" textlink="">
      <xdr:nvSpPr>
        <xdr:cNvPr id="451" name="テキスト ボックス 450"/>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46482</xdr:rowOff>
    </xdr:from>
    <xdr:to>
      <xdr:col>20</xdr:col>
      <xdr:colOff>209550</xdr:colOff>
      <xdr:row>79</xdr:row>
      <xdr:rowOff>148082</xdr:rowOff>
    </xdr:to>
    <xdr:sp macro="" textlink="">
      <xdr:nvSpPr>
        <xdr:cNvPr id="452" name="円/楕円 451"/>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132859</xdr:rowOff>
    </xdr:from>
    <xdr:ext cx="762000" cy="259045"/>
    <xdr:sp macro="" textlink="">
      <xdr:nvSpPr>
        <xdr:cNvPr id="453" name="テキスト ボックス 452"/>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41911</xdr:rowOff>
    </xdr:from>
    <xdr:to>
      <xdr:col>19</xdr:col>
      <xdr:colOff>6350</xdr:colOff>
      <xdr:row>79</xdr:row>
      <xdr:rowOff>143511</xdr:rowOff>
    </xdr:to>
    <xdr:sp macro="" textlink="">
      <xdr:nvSpPr>
        <xdr:cNvPr id="454" name="円/楕円 453"/>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128288</xdr:rowOff>
    </xdr:from>
    <xdr:ext cx="762000" cy="259045"/>
    <xdr:sp macro="" textlink="">
      <xdr:nvSpPr>
        <xdr:cNvPr id="455" name="テキスト ボックス 454"/>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宮城県南三陸町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31587</xdr:rowOff>
    </xdr:from>
    <xdr:to>
      <xdr:col>4</xdr:col>
      <xdr:colOff>1117600</xdr:colOff>
      <xdr:row>19</xdr:row>
      <xdr:rowOff>101397</xdr:rowOff>
    </xdr:to>
    <xdr:cxnSp macro="">
      <xdr:nvCxnSpPr>
        <xdr:cNvPr id="47" name="直線コネクタ 46"/>
        <xdr:cNvCxnSpPr/>
      </xdr:nvCxnSpPr>
      <xdr:spPr bwMode="auto">
        <a:xfrm flipV="1">
          <a:off x="5651500" y="2136612"/>
          <a:ext cx="0" cy="12699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73474</xdr:rowOff>
    </xdr:from>
    <xdr:ext cx="762000" cy="259045"/>
    <xdr:sp macro="" textlink="">
      <xdr:nvSpPr>
        <xdr:cNvPr id="48" name="人口1人当たり決算額の推移最小値テキスト130"/>
        <xdr:cNvSpPr txBox="1"/>
      </xdr:nvSpPr>
      <xdr:spPr>
        <a:xfrm>
          <a:off x="5740400" y="337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78,727</a:t>
          </a:r>
          <a:endParaRPr kumimoji="1" lang="ja-JP" altLang="en-US" sz="1000" b="1">
            <a:latin typeface="ＭＳ Ｐゴシック"/>
          </a:endParaRPr>
        </a:p>
      </xdr:txBody>
    </xdr:sp>
    <xdr:clientData/>
  </xdr:oneCellAnchor>
  <xdr:twoCellAnchor>
    <xdr:from>
      <xdr:col>4</xdr:col>
      <xdr:colOff>1028700</xdr:colOff>
      <xdr:row>19</xdr:row>
      <xdr:rowOff>101397</xdr:rowOff>
    </xdr:from>
    <xdr:to>
      <xdr:col>5</xdr:col>
      <xdr:colOff>73025</xdr:colOff>
      <xdr:row>19</xdr:row>
      <xdr:rowOff>101397</xdr:rowOff>
    </xdr:to>
    <xdr:cxnSp macro="">
      <xdr:nvCxnSpPr>
        <xdr:cNvPr id="49" name="直線コネクタ 48"/>
        <xdr:cNvCxnSpPr/>
      </xdr:nvCxnSpPr>
      <xdr:spPr bwMode="auto">
        <a:xfrm>
          <a:off x="5562600" y="3406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117964</xdr:rowOff>
    </xdr:from>
    <xdr:ext cx="762000" cy="259045"/>
    <xdr:sp macro="" textlink="">
      <xdr:nvSpPr>
        <xdr:cNvPr id="50" name="人口1人当たり決算額の推移最大値テキスト130"/>
        <xdr:cNvSpPr txBox="1"/>
      </xdr:nvSpPr>
      <xdr:spPr>
        <a:xfrm>
          <a:off x="5740400" y="188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195,390</a:t>
          </a:r>
          <a:endParaRPr kumimoji="1" lang="ja-JP" altLang="en-US" sz="1000" b="1">
            <a:latin typeface="ＭＳ Ｐゴシック"/>
          </a:endParaRPr>
        </a:p>
      </xdr:txBody>
    </xdr:sp>
    <xdr:clientData/>
  </xdr:oneCellAnchor>
  <xdr:twoCellAnchor>
    <xdr:from>
      <xdr:col>4</xdr:col>
      <xdr:colOff>1028700</xdr:colOff>
      <xdr:row>12</xdr:row>
      <xdr:rowOff>31587</xdr:rowOff>
    </xdr:from>
    <xdr:to>
      <xdr:col>5</xdr:col>
      <xdr:colOff>73025</xdr:colOff>
      <xdr:row>12</xdr:row>
      <xdr:rowOff>31587</xdr:rowOff>
    </xdr:to>
    <xdr:cxnSp macro="">
      <xdr:nvCxnSpPr>
        <xdr:cNvPr id="51" name="直線コネクタ 50"/>
        <xdr:cNvCxnSpPr/>
      </xdr:nvCxnSpPr>
      <xdr:spPr bwMode="auto">
        <a:xfrm>
          <a:off x="5562600" y="2136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54392</xdr:rowOff>
    </xdr:from>
    <xdr:to>
      <xdr:col>4</xdr:col>
      <xdr:colOff>1117600</xdr:colOff>
      <xdr:row>14</xdr:row>
      <xdr:rowOff>74868</xdr:rowOff>
    </xdr:to>
    <xdr:cxnSp macro="">
      <xdr:nvCxnSpPr>
        <xdr:cNvPr id="52" name="直線コネクタ 51"/>
        <xdr:cNvCxnSpPr/>
      </xdr:nvCxnSpPr>
      <xdr:spPr bwMode="auto">
        <a:xfrm flipV="1">
          <a:off x="5003800" y="2502317"/>
          <a:ext cx="6477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99233</xdr:rowOff>
    </xdr:from>
    <xdr:ext cx="762000" cy="259045"/>
    <xdr:sp macro="" textlink="">
      <xdr:nvSpPr>
        <xdr:cNvPr id="53" name="人口1人当たり決算額の推移平均値テキスト130"/>
        <xdr:cNvSpPr txBox="1"/>
      </xdr:nvSpPr>
      <xdr:spPr>
        <a:xfrm>
          <a:off x="5740400" y="2890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127156</xdr:rowOff>
    </xdr:from>
    <xdr:to>
      <xdr:col>5</xdr:col>
      <xdr:colOff>34925</xdr:colOff>
      <xdr:row>17</xdr:row>
      <xdr:rowOff>57306</xdr:rowOff>
    </xdr:to>
    <xdr:sp macro="" textlink="">
      <xdr:nvSpPr>
        <xdr:cNvPr id="54" name="フローチャート : 判断 53"/>
        <xdr:cNvSpPr/>
      </xdr:nvSpPr>
      <xdr:spPr bwMode="auto">
        <a:xfrm>
          <a:off x="56007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74868</xdr:rowOff>
    </xdr:from>
    <xdr:to>
      <xdr:col>4</xdr:col>
      <xdr:colOff>469900</xdr:colOff>
      <xdr:row>14</xdr:row>
      <xdr:rowOff>165035</xdr:rowOff>
    </xdr:to>
    <xdr:cxnSp macro="">
      <xdr:nvCxnSpPr>
        <xdr:cNvPr id="55" name="直線コネクタ 54"/>
        <xdr:cNvCxnSpPr/>
      </xdr:nvCxnSpPr>
      <xdr:spPr bwMode="auto">
        <a:xfrm flipV="1">
          <a:off x="4305300" y="2522793"/>
          <a:ext cx="698500" cy="90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160706</xdr:rowOff>
    </xdr:from>
    <xdr:to>
      <xdr:col>4</xdr:col>
      <xdr:colOff>520700</xdr:colOff>
      <xdr:row>17</xdr:row>
      <xdr:rowOff>90856</xdr:rowOff>
    </xdr:to>
    <xdr:sp macro="" textlink="">
      <xdr:nvSpPr>
        <xdr:cNvPr id="56" name="フローチャート : 判断 55"/>
        <xdr:cNvSpPr/>
      </xdr:nvSpPr>
      <xdr:spPr bwMode="auto">
        <a:xfrm>
          <a:off x="49530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75633</xdr:rowOff>
    </xdr:from>
    <xdr:ext cx="736600" cy="259045"/>
    <xdr:sp macro="" textlink="">
      <xdr:nvSpPr>
        <xdr:cNvPr id="57" name="テキスト ボックス 56"/>
        <xdr:cNvSpPr txBox="1"/>
      </xdr:nvSpPr>
      <xdr:spPr>
        <a:xfrm>
          <a:off x="4622800" y="303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165035</xdr:rowOff>
    </xdr:from>
    <xdr:to>
      <xdr:col>3</xdr:col>
      <xdr:colOff>904875</xdr:colOff>
      <xdr:row>16</xdr:row>
      <xdr:rowOff>301</xdr:rowOff>
    </xdr:to>
    <xdr:cxnSp macro="">
      <xdr:nvCxnSpPr>
        <xdr:cNvPr id="58" name="直線コネクタ 57"/>
        <xdr:cNvCxnSpPr/>
      </xdr:nvCxnSpPr>
      <xdr:spPr bwMode="auto">
        <a:xfrm flipV="1">
          <a:off x="3606800" y="2612960"/>
          <a:ext cx="698500" cy="178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21782</xdr:rowOff>
    </xdr:from>
    <xdr:to>
      <xdr:col>3</xdr:col>
      <xdr:colOff>955675</xdr:colOff>
      <xdr:row>17</xdr:row>
      <xdr:rowOff>123382</xdr:rowOff>
    </xdr:to>
    <xdr:sp macro="" textlink="">
      <xdr:nvSpPr>
        <xdr:cNvPr id="59" name="フローチャート : 判断 58"/>
        <xdr:cNvSpPr/>
      </xdr:nvSpPr>
      <xdr:spPr bwMode="auto">
        <a:xfrm>
          <a:off x="4254500" y="2984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108159</xdr:rowOff>
    </xdr:from>
    <xdr:ext cx="762000" cy="259045"/>
    <xdr:sp macro="" textlink="">
      <xdr:nvSpPr>
        <xdr:cNvPr id="60" name="テキスト ボックス 59"/>
        <xdr:cNvSpPr txBox="1"/>
      </xdr:nvSpPr>
      <xdr:spPr>
        <a:xfrm>
          <a:off x="3924300" y="307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301</xdr:rowOff>
    </xdr:from>
    <xdr:to>
      <xdr:col>3</xdr:col>
      <xdr:colOff>206375</xdr:colOff>
      <xdr:row>16</xdr:row>
      <xdr:rowOff>52955</xdr:rowOff>
    </xdr:to>
    <xdr:cxnSp macro="">
      <xdr:nvCxnSpPr>
        <xdr:cNvPr id="61" name="直線コネクタ 60"/>
        <xdr:cNvCxnSpPr/>
      </xdr:nvCxnSpPr>
      <xdr:spPr bwMode="auto">
        <a:xfrm flipV="1">
          <a:off x="2908300" y="2791126"/>
          <a:ext cx="698500" cy="5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156613</xdr:rowOff>
    </xdr:from>
    <xdr:to>
      <xdr:col>3</xdr:col>
      <xdr:colOff>257175</xdr:colOff>
      <xdr:row>17</xdr:row>
      <xdr:rowOff>86763</xdr:rowOff>
    </xdr:to>
    <xdr:sp macro="" textlink="">
      <xdr:nvSpPr>
        <xdr:cNvPr id="62" name="フローチャート : 判断 61"/>
        <xdr:cNvSpPr/>
      </xdr:nvSpPr>
      <xdr:spPr bwMode="auto">
        <a:xfrm>
          <a:off x="3556000" y="29474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71540</xdr:rowOff>
    </xdr:from>
    <xdr:ext cx="762000" cy="259045"/>
    <xdr:sp macro="" textlink="">
      <xdr:nvSpPr>
        <xdr:cNvPr id="63" name="テキスト ボックス 62"/>
        <xdr:cNvSpPr txBox="1"/>
      </xdr:nvSpPr>
      <xdr:spPr>
        <a:xfrm>
          <a:off x="3225800" y="303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136692</xdr:rowOff>
    </xdr:from>
    <xdr:to>
      <xdr:col>2</xdr:col>
      <xdr:colOff>692150</xdr:colOff>
      <xdr:row>17</xdr:row>
      <xdr:rowOff>66842</xdr:rowOff>
    </xdr:to>
    <xdr:sp macro="" textlink="">
      <xdr:nvSpPr>
        <xdr:cNvPr id="64" name="フローチャート : 判断 63"/>
        <xdr:cNvSpPr/>
      </xdr:nvSpPr>
      <xdr:spPr bwMode="auto">
        <a:xfrm>
          <a:off x="2857500" y="2927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51619</xdr:rowOff>
    </xdr:from>
    <xdr:ext cx="762000" cy="259045"/>
    <xdr:sp macro="" textlink="">
      <xdr:nvSpPr>
        <xdr:cNvPr id="65" name="テキスト ボックス 64"/>
        <xdr:cNvSpPr txBox="1"/>
      </xdr:nvSpPr>
      <xdr:spPr>
        <a:xfrm>
          <a:off x="2527300" y="301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118,068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3592</xdr:rowOff>
    </xdr:from>
    <xdr:to>
      <xdr:col>5</xdr:col>
      <xdr:colOff>34925</xdr:colOff>
      <xdr:row>14</xdr:row>
      <xdr:rowOff>105192</xdr:rowOff>
    </xdr:to>
    <xdr:sp macro="" textlink="">
      <xdr:nvSpPr>
        <xdr:cNvPr id="71" name="円/楕円 70"/>
        <xdr:cNvSpPr/>
      </xdr:nvSpPr>
      <xdr:spPr bwMode="auto">
        <a:xfrm>
          <a:off x="5600700" y="2451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20119</xdr:rowOff>
    </xdr:from>
    <xdr:ext cx="762000" cy="259045"/>
    <xdr:sp macro="" textlink="">
      <xdr:nvSpPr>
        <xdr:cNvPr id="72" name="人口1人当たり決算額の推移該当値テキスト130"/>
        <xdr:cNvSpPr txBox="1"/>
      </xdr:nvSpPr>
      <xdr:spPr>
        <a:xfrm>
          <a:off x="5740400" y="229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161,795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24068</xdr:rowOff>
    </xdr:from>
    <xdr:to>
      <xdr:col>4</xdr:col>
      <xdr:colOff>520700</xdr:colOff>
      <xdr:row>14</xdr:row>
      <xdr:rowOff>125668</xdr:rowOff>
    </xdr:to>
    <xdr:sp macro="" textlink="">
      <xdr:nvSpPr>
        <xdr:cNvPr id="73" name="円/楕円 72"/>
        <xdr:cNvSpPr/>
      </xdr:nvSpPr>
      <xdr:spPr bwMode="auto">
        <a:xfrm>
          <a:off x="4953000" y="247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135845</xdr:rowOff>
    </xdr:from>
    <xdr:ext cx="736600" cy="259045"/>
    <xdr:sp macro="" textlink="">
      <xdr:nvSpPr>
        <xdr:cNvPr id="74" name="テキスト ボックス 73"/>
        <xdr:cNvSpPr txBox="1"/>
      </xdr:nvSpPr>
      <xdr:spPr>
        <a:xfrm>
          <a:off x="4622800" y="2240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159,914</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114235</xdr:rowOff>
    </xdr:from>
    <xdr:to>
      <xdr:col>3</xdr:col>
      <xdr:colOff>955675</xdr:colOff>
      <xdr:row>15</xdr:row>
      <xdr:rowOff>44385</xdr:rowOff>
    </xdr:to>
    <xdr:sp macro="" textlink="">
      <xdr:nvSpPr>
        <xdr:cNvPr id="75" name="円/楕円 74"/>
        <xdr:cNvSpPr/>
      </xdr:nvSpPr>
      <xdr:spPr bwMode="auto">
        <a:xfrm>
          <a:off x="4254500" y="256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54562</xdr:rowOff>
    </xdr:from>
    <xdr:ext cx="762000" cy="259045"/>
    <xdr:sp macro="" textlink="">
      <xdr:nvSpPr>
        <xdr:cNvPr id="76" name="テキスト ボックス 75"/>
        <xdr:cNvSpPr txBox="1"/>
      </xdr:nvSpPr>
      <xdr:spPr>
        <a:xfrm>
          <a:off x="3924300" y="23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151,631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120951</xdr:rowOff>
    </xdr:from>
    <xdr:to>
      <xdr:col>3</xdr:col>
      <xdr:colOff>257175</xdr:colOff>
      <xdr:row>16</xdr:row>
      <xdr:rowOff>51101</xdr:rowOff>
    </xdr:to>
    <xdr:sp macro="" textlink="">
      <xdr:nvSpPr>
        <xdr:cNvPr id="77" name="円/楕円 76"/>
        <xdr:cNvSpPr/>
      </xdr:nvSpPr>
      <xdr:spPr bwMode="auto">
        <a:xfrm>
          <a:off x="3556000" y="2740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61278</xdr:rowOff>
    </xdr:from>
    <xdr:ext cx="762000" cy="259045"/>
    <xdr:sp macro="" textlink="">
      <xdr:nvSpPr>
        <xdr:cNvPr id="78" name="テキスト ボックス 77"/>
        <xdr:cNvSpPr txBox="1"/>
      </xdr:nvSpPr>
      <xdr:spPr>
        <a:xfrm>
          <a:off x="3225800" y="25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135,264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2155</xdr:rowOff>
    </xdr:from>
    <xdr:to>
      <xdr:col>2</xdr:col>
      <xdr:colOff>692150</xdr:colOff>
      <xdr:row>16</xdr:row>
      <xdr:rowOff>103755</xdr:rowOff>
    </xdr:to>
    <xdr:sp macro="" textlink="">
      <xdr:nvSpPr>
        <xdr:cNvPr id="79" name="円/楕円 78"/>
        <xdr:cNvSpPr/>
      </xdr:nvSpPr>
      <xdr:spPr bwMode="auto">
        <a:xfrm>
          <a:off x="2857500" y="2792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113932</xdr:rowOff>
    </xdr:from>
    <xdr:ext cx="762000" cy="259045"/>
    <xdr:sp macro="" textlink="">
      <xdr:nvSpPr>
        <xdr:cNvPr id="80" name="テキスト ボックス 79"/>
        <xdr:cNvSpPr txBox="1"/>
      </xdr:nvSpPr>
      <xdr:spPr>
        <a:xfrm>
          <a:off x="2527300" y="256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312357</xdr:rowOff>
    </xdr:from>
    <xdr:to>
      <xdr:col>4</xdr:col>
      <xdr:colOff>1117600</xdr:colOff>
      <xdr:row>37</xdr:row>
      <xdr:rowOff>226688</xdr:rowOff>
    </xdr:to>
    <xdr:cxnSp macro="">
      <xdr:nvCxnSpPr>
        <xdr:cNvPr id="109" name="直線コネクタ 108"/>
        <xdr:cNvCxnSpPr/>
      </xdr:nvCxnSpPr>
      <xdr:spPr bwMode="auto">
        <a:xfrm flipV="1">
          <a:off x="5651500" y="6236907"/>
          <a:ext cx="0" cy="11144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198765</xdr:rowOff>
    </xdr:from>
    <xdr:ext cx="762000" cy="259045"/>
    <xdr:sp macro="" textlink="">
      <xdr:nvSpPr>
        <xdr:cNvPr id="110" name="人口1人当たり決算額の推移最小値テキスト445"/>
        <xdr:cNvSpPr txBox="1"/>
      </xdr:nvSpPr>
      <xdr:spPr>
        <a:xfrm>
          <a:off x="5740400" y="732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10,767</a:t>
          </a:r>
          <a:endParaRPr kumimoji="1" lang="ja-JP" altLang="en-US" sz="1000" b="1">
            <a:latin typeface="ＭＳ Ｐゴシック"/>
          </a:endParaRPr>
        </a:p>
      </xdr:txBody>
    </xdr:sp>
    <xdr:clientData/>
  </xdr:oneCellAnchor>
  <xdr:twoCellAnchor>
    <xdr:from>
      <xdr:col>4</xdr:col>
      <xdr:colOff>1028700</xdr:colOff>
      <xdr:row>37</xdr:row>
      <xdr:rowOff>226688</xdr:rowOff>
    </xdr:from>
    <xdr:to>
      <xdr:col>5</xdr:col>
      <xdr:colOff>73025</xdr:colOff>
      <xdr:row>37</xdr:row>
      <xdr:rowOff>226688</xdr:rowOff>
    </xdr:to>
    <xdr:cxnSp macro="">
      <xdr:nvCxnSpPr>
        <xdr:cNvPr id="111" name="直線コネクタ 110"/>
        <xdr:cNvCxnSpPr/>
      </xdr:nvCxnSpPr>
      <xdr:spPr bwMode="auto">
        <a:xfrm>
          <a:off x="5562600" y="73513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55834</xdr:rowOff>
    </xdr:from>
    <xdr:ext cx="762000" cy="259045"/>
    <xdr:sp macro="" textlink="">
      <xdr:nvSpPr>
        <xdr:cNvPr id="112" name="人口1人当たり決算額の推移最大値テキスト445"/>
        <xdr:cNvSpPr txBox="1"/>
      </xdr:nvSpPr>
      <xdr:spPr>
        <a:xfrm>
          <a:off x="5740400" y="598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69,270</a:t>
          </a:r>
          <a:endParaRPr kumimoji="1" lang="ja-JP" altLang="en-US" sz="1000" b="1">
            <a:latin typeface="ＭＳ Ｐゴシック"/>
          </a:endParaRPr>
        </a:p>
      </xdr:txBody>
    </xdr:sp>
    <xdr:clientData/>
  </xdr:oneCellAnchor>
  <xdr:twoCellAnchor>
    <xdr:from>
      <xdr:col>4</xdr:col>
      <xdr:colOff>1028700</xdr:colOff>
      <xdr:row>33</xdr:row>
      <xdr:rowOff>312357</xdr:rowOff>
    </xdr:from>
    <xdr:to>
      <xdr:col>5</xdr:col>
      <xdr:colOff>73025</xdr:colOff>
      <xdr:row>33</xdr:row>
      <xdr:rowOff>312357</xdr:rowOff>
    </xdr:to>
    <xdr:cxnSp macro="">
      <xdr:nvCxnSpPr>
        <xdr:cNvPr id="113" name="直線コネクタ 112"/>
        <xdr:cNvCxnSpPr/>
      </xdr:nvCxnSpPr>
      <xdr:spPr bwMode="auto">
        <a:xfrm>
          <a:off x="5562600" y="6236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292411</xdr:rowOff>
    </xdr:from>
    <xdr:to>
      <xdr:col>4</xdr:col>
      <xdr:colOff>1117600</xdr:colOff>
      <xdr:row>36</xdr:row>
      <xdr:rowOff>33655</xdr:rowOff>
    </xdr:to>
    <xdr:cxnSp macro="">
      <xdr:nvCxnSpPr>
        <xdr:cNvPr id="114" name="直線コネクタ 113"/>
        <xdr:cNvCxnSpPr/>
      </xdr:nvCxnSpPr>
      <xdr:spPr bwMode="auto">
        <a:xfrm>
          <a:off x="5003800" y="6902761"/>
          <a:ext cx="647700" cy="84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105757</xdr:rowOff>
    </xdr:from>
    <xdr:ext cx="762000" cy="259045"/>
    <xdr:sp macro="" textlink="">
      <xdr:nvSpPr>
        <xdr:cNvPr id="115" name="人口1人当たり決算額の推移平均値テキスト445"/>
        <xdr:cNvSpPr txBox="1"/>
      </xdr:nvSpPr>
      <xdr:spPr>
        <a:xfrm>
          <a:off x="5740400" y="671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260680</xdr:rowOff>
    </xdr:from>
    <xdr:to>
      <xdr:col>5</xdr:col>
      <xdr:colOff>34925</xdr:colOff>
      <xdr:row>36</xdr:row>
      <xdr:rowOff>19380</xdr:rowOff>
    </xdr:to>
    <xdr:sp macro="" textlink="">
      <xdr:nvSpPr>
        <xdr:cNvPr id="116" name="フローチャート : 判断 115"/>
        <xdr:cNvSpPr/>
      </xdr:nvSpPr>
      <xdr:spPr bwMode="auto">
        <a:xfrm>
          <a:off x="56007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282848</xdr:rowOff>
    </xdr:from>
    <xdr:to>
      <xdr:col>4</xdr:col>
      <xdr:colOff>469900</xdr:colOff>
      <xdr:row>35</xdr:row>
      <xdr:rowOff>292411</xdr:rowOff>
    </xdr:to>
    <xdr:cxnSp macro="">
      <xdr:nvCxnSpPr>
        <xdr:cNvPr id="117" name="直線コネクタ 116"/>
        <xdr:cNvCxnSpPr/>
      </xdr:nvCxnSpPr>
      <xdr:spPr bwMode="auto">
        <a:xfrm>
          <a:off x="4305300" y="6893198"/>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270643</xdr:rowOff>
    </xdr:from>
    <xdr:to>
      <xdr:col>4</xdr:col>
      <xdr:colOff>520700</xdr:colOff>
      <xdr:row>36</xdr:row>
      <xdr:rowOff>29343</xdr:rowOff>
    </xdr:to>
    <xdr:sp macro="" textlink="">
      <xdr:nvSpPr>
        <xdr:cNvPr id="118" name="フローチャート : 判断 117"/>
        <xdr:cNvSpPr/>
      </xdr:nvSpPr>
      <xdr:spPr bwMode="auto">
        <a:xfrm>
          <a:off x="49530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14120</xdr:rowOff>
    </xdr:from>
    <xdr:ext cx="736600" cy="259045"/>
    <xdr:sp macro="" textlink="">
      <xdr:nvSpPr>
        <xdr:cNvPr id="119" name="テキスト ボックス 118"/>
        <xdr:cNvSpPr txBox="1"/>
      </xdr:nvSpPr>
      <xdr:spPr>
        <a:xfrm>
          <a:off x="4622800" y="69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175216</xdr:rowOff>
    </xdr:from>
    <xdr:to>
      <xdr:col>3</xdr:col>
      <xdr:colOff>904875</xdr:colOff>
      <xdr:row>35</xdr:row>
      <xdr:rowOff>282848</xdr:rowOff>
    </xdr:to>
    <xdr:cxnSp macro="">
      <xdr:nvCxnSpPr>
        <xdr:cNvPr id="120" name="直線コネクタ 119"/>
        <xdr:cNvCxnSpPr/>
      </xdr:nvCxnSpPr>
      <xdr:spPr bwMode="auto">
        <a:xfrm>
          <a:off x="3606800" y="6785566"/>
          <a:ext cx="698500" cy="107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188119</xdr:rowOff>
    </xdr:from>
    <xdr:to>
      <xdr:col>3</xdr:col>
      <xdr:colOff>955675</xdr:colOff>
      <xdr:row>35</xdr:row>
      <xdr:rowOff>289719</xdr:rowOff>
    </xdr:to>
    <xdr:sp macro="" textlink="">
      <xdr:nvSpPr>
        <xdr:cNvPr id="121" name="フローチャート : 判断 120"/>
        <xdr:cNvSpPr/>
      </xdr:nvSpPr>
      <xdr:spPr bwMode="auto">
        <a:xfrm>
          <a:off x="42545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299896</xdr:rowOff>
    </xdr:from>
    <xdr:ext cx="762000" cy="259045"/>
    <xdr:sp macro="" textlink="">
      <xdr:nvSpPr>
        <xdr:cNvPr id="122" name="テキスト ボックス 121"/>
        <xdr:cNvSpPr txBox="1"/>
      </xdr:nvSpPr>
      <xdr:spPr>
        <a:xfrm>
          <a:off x="3924300" y="656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175216</xdr:rowOff>
    </xdr:from>
    <xdr:to>
      <xdr:col>3</xdr:col>
      <xdr:colOff>206375</xdr:colOff>
      <xdr:row>35</xdr:row>
      <xdr:rowOff>211810</xdr:rowOff>
    </xdr:to>
    <xdr:cxnSp macro="">
      <xdr:nvCxnSpPr>
        <xdr:cNvPr id="123" name="直線コネクタ 122"/>
        <xdr:cNvCxnSpPr/>
      </xdr:nvCxnSpPr>
      <xdr:spPr bwMode="auto">
        <a:xfrm flipV="1">
          <a:off x="2908300" y="6785566"/>
          <a:ext cx="698500" cy="3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138512</xdr:rowOff>
    </xdr:from>
    <xdr:to>
      <xdr:col>3</xdr:col>
      <xdr:colOff>257175</xdr:colOff>
      <xdr:row>35</xdr:row>
      <xdr:rowOff>240112</xdr:rowOff>
    </xdr:to>
    <xdr:sp macro="" textlink="">
      <xdr:nvSpPr>
        <xdr:cNvPr id="124" name="フローチャート : 判断 123"/>
        <xdr:cNvSpPr/>
      </xdr:nvSpPr>
      <xdr:spPr bwMode="auto">
        <a:xfrm>
          <a:off x="3556000" y="674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224889</xdr:rowOff>
    </xdr:from>
    <xdr:ext cx="762000" cy="259045"/>
    <xdr:sp macro="" textlink="">
      <xdr:nvSpPr>
        <xdr:cNvPr id="125" name="テキスト ボックス 124"/>
        <xdr:cNvSpPr txBox="1"/>
      </xdr:nvSpPr>
      <xdr:spPr>
        <a:xfrm>
          <a:off x="3225800" y="683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61950</xdr:rowOff>
    </xdr:from>
    <xdr:to>
      <xdr:col>2</xdr:col>
      <xdr:colOff>692150</xdr:colOff>
      <xdr:row>35</xdr:row>
      <xdr:rowOff>163550</xdr:rowOff>
    </xdr:to>
    <xdr:sp macro="" textlink="">
      <xdr:nvSpPr>
        <xdr:cNvPr id="126" name="フローチャート : 判断 125"/>
        <xdr:cNvSpPr/>
      </xdr:nvSpPr>
      <xdr:spPr bwMode="auto">
        <a:xfrm>
          <a:off x="2857500" y="66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173727</xdr:rowOff>
    </xdr:from>
    <xdr:ext cx="762000" cy="259045"/>
    <xdr:sp macro="" textlink="">
      <xdr:nvSpPr>
        <xdr:cNvPr id="127" name="テキスト ボックス 126"/>
        <xdr:cNvSpPr txBox="1"/>
      </xdr:nvSpPr>
      <xdr:spPr>
        <a:xfrm>
          <a:off x="2527300" y="64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325755</xdr:rowOff>
    </xdr:from>
    <xdr:to>
      <xdr:col>5</xdr:col>
      <xdr:colOff>34925</xdr:colOff>
      <xdr:row>36</xdr:row>
      <xdr:rowOff>84455</xdr:rowOff>
    </xdr:to>
    <xdr:sp macro="" textlink="">
      <xdr:nvSpPr>
        <xdr:cNvPr id="133" name="円/楕円 132"/>
        <xdr:cNvSpPr/>
      </xdr:nvSpPr>
      <xdr:spPr bwMode="auto">
        <a:xfrm>
          <a:off x="5600700" y="693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297832</xdr:rowOff>
    </xdr:from>
    <xdr:ext cx="762000" cy="259045"/>
    <xdr:sp macro="" textlink="">
      <xdr:nvSpPr>
        <xdr:cNvPr id="134" name="人口1人当たり決算額の推移該当値テキスト445"/>
        <xdr:cNvSpPr txBox="1"/>
      </xdr:nvSpPr>
      <xdr:spPr>
        <a:xfrm>
          <a:off x="5740400" y="69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29,900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241611</xdr:rowOff>
    </xdr:from>
    <xdr:to>
      <xdr:col>4</xdr:col>
      <xdr:colOff>520700</xdr:colOff>
      <xdr:row>36</xdr:row>
      <xdr:rowOff>311</xdr:rowOff>
    </xdr:to>
    <xdr:sp macro="" textlink="">
      <xdr:nvSpPr>
        <xdr:cNvPr id="135" name="円/楕円 134"/>
        <xdr:cNvSpPr/>
      </xdr:nvSpPr>
      <xdr:spPr bwMode="auto">
        <a:xfrm>
          <a:off x="4953000" y="685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10488</xdr:rowOff>
    </xdr:from>
    <xdr:ext cx="736600" cy="259045"/>
    <xdr:sp macro="" textlink="">
      <xdr:nvSpPr>
        <xdr:cNvPr id="136" name="テキスト ボックス 135"/>
        <xdr:cNvSpPr txBox="1"/>
      </xdr:nvSpPr>
      <xdr:spPr>
        <a:xfrm>
          <a:off x="4622800" y="6620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34,317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232048</xdr:rowOff>
    </xdr:from>
    <xdr:to>
      <xdr:col>3</xdr:col>
      <xdr:colOff>955675</xdr:colOff>
      <xdr:row>35</xdr:row>
      <xdr:rowOff>333648</xdr:rowOff>
    </xdr:to>
    <xdr:sp macro="" textlink="">
      <xdr:nvSpPr>
        <xdr:cNvPr id="137" name="円/楕円 136"/>
        <xdr:cNvSpPr/>
      </xdr:nvSpPr>
      <xdr:spPr bwMode="auto">
        <a:xfrm>
          <a:off x="4254500" y="684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318425</xdr:rowOff>
    </xdr:from>
    <xdr:ext cx="762000" cy="259045"/>
    <xdr:sp macro="" textlink="">
      <xdr:nvSpPr>
        <xdr:cNvPr id="138" name="テキスト ボックス 137"/>
        <xdr:cNvSpPr txBox="1"/>
      </xdr:nvSpPr>
      <xdr:spPr>
        <a:xfrm>
          <a:off x="3924300" y="692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34,819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124416</xdr:rowOff>
    </xdr:from>
    <xdr:to>
      <xdr:col>3</xdr:col>
      <xdr:colOff>257175</xdr:colOff>
      <xdr:row>35</xdr:row>
      <xdr:rowOff>226016</xdr:rowOff>
    </xdr:to>
    <xdr:sp macro="" textlink="">
      <xdr:nvSpPr>
        <xdr:cNvPr id="139" name="円/楕円 138"/>
        <xdr:cNvSpPr/>
      </xdr:nvSpPr>
      <xdr:spPr bwMode="auto">
        <a:xfrm>
          <a:off x="3556000" y="673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236193</xdr:rowOff>
    </xdr:from>
    <xdr:ext cx="762000" cy="259045"/>
    <xdr:sp macro="" textlink="">
      <xdr:nvSpPr>
        <xdr:cNvPr id="140" name="テキスト ボックス 139"/>
        <xdr:cNvSpPr txBox="1"/>
      </xdr:nvSpPr>
      <xdr:spPr>
        <a:xfrm>
          <a:off x="3225800" y="650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40,469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161010</xdr:rowOff>
    </xdr:from>
    <xdr:to>
      <xdr:col>2</xdr:col>
      <xdr:colOff>692150</xdr:colOff>
      <xdr:row>35</xdr:row>
      <xdr:rowOff>262610</xdr:rowOff>
    </xdr:to>
    <xdr:sp macro="" textlink="">
      <xdr:nvSpPr>
        <xdr:cNvPr id="141" name="円/楕円 140"/>
        <xdr:cNvSpPr/>
      </xdr:nvSpPr>
      <xdr:spPr bwMode="auto">
        <a:xfrm>
          <a:off x="2857500" y="677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247387</xdr:rowOff>
    </xdr:from>
    <xdr:ext cx="762000" cy="259045"/>
    <xdr:sp macro="" textlink="">
      <xdr:nvSpPr>
        <xdr:cNvPr id="142" name="テキスト ボックス 141"/>
        <xdr:cNvSpPr txBox="1"/>
      </xdr:nvSpPr>
      <xdr:spPr>
        <a:xfrm>
          <a:off x="2527300" y="68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宮城県南三陸町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13,806
13,685
163.40
59,059,370
53,988,207
1,708,560
5,459,596
10,357,033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69,247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19375</xdr:rowOff>
    </xdr:from>
    <xdr:to>
      <xdr:col>6</xdr:col>
      <xdr:colOff>510540</xdr:colOff>
      <xdr:row>38</xdr:row>
      <xdr:rowOff>69748</xdr:rowOff>
    </xdr:to>
    <xdr:cxnSp macro="">
      <xdr:nvCxnSpPr>
        <xdr:cNvPr id="58" name="直線コネクタ 57"/>
        <xdr:cNvCxnSpPr/>
      </xdr:nvCxnSpPr>
      <xdr:spPr>
        <a:xfrm flipV="1">
          <a:off x="4633595" y="5334325"/>
          <a:ext cx="1270" cy="125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73575</xdr:rowOff>
    </xdr:from>
    <xdr:ext cx="534377" cy="259045"/>
    <xdr:sp macro="" textlink="">
      <xdr:nvSpPr>
        <xdr:cNvPr id="59" name="人件費最小値テキスト"/>
        <xdr:cNvSpPr txBox="1"/>
      </xdr:nvSpPr>
      <xdr:spPr>
        <a:xfrm>
          <a:off x="4686300" y="65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52,284</a:t>
          </a:r>
          <a:endParaRPr kumimoji="1" lang="ja-JP" altLang="en-US" sz="1000" b="1">
            <a:latin typeface="ＭＳ Ｐゴシック"/>
          </a:endParaRPr>
        </a:p>
      </xdr:txBody>
    </xdr:sp>
    <xdr:clientData/>
  </xdr:oneCellAnchor>
  <xdr:twoCellAnchor>
    <xdr:from>
      <xdr:col>6</xdr:col>
      <xdr:colOff>422275</xdr:colOff>
      <xdr:row>38</xdr:row>
      <xdr:rowOff>69748</xdr:rowOff>
    </xdr:from>
    <xdr:to>
      <xdr:col>6</xdr:col>
      <xdr:colOff>600075</xdr:colOff>
      <xdr:row>38</xdr:row>
      <xdr:rowOff>69748</xdr:rowOff>
    </xdr:to>
    <xdr:cxnSp macro="">
      <xdr:nvCxnSpPr>
        <xdr:cNvPr id="60" name="直線コネクタ 59"/>
        <xdr:cNvCxnSpPr/>
      </xdr:nvCxnSpPr>
      <xdr:spPr>
        <a:xfrm>
          <a:off x="4546600" y="658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137502</xdr:rowOff>
    </xdr:from>
    <xdr:ext cx="599010" cy="259045"/>
    <xdr:sp macro="" textlink="">
      <xdr:nvSpPr>
        <xdr:cNvPr id="61" name="人件費最大値テキスト"/>
        <xdr:cNvSpPr txBox="1"/>
      </xdr:nvSpPr>
      <xdr:spPr>
        <a:xfrm>
          <a:off x="4686300" y="51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128,869</a:t>
          </a:r>
          <a:endParaRPr kumimoji="1" lang="ja-JP" altLang="en-US" sz="1000" b="1">
            <a:latin typeface="ＭＳ Ｐゴシック"/>
          </a:endParaRPr>
        </a:p>
      </xdr:txBody>
    </xdr:sp>
    <xdr:clientData/>
  </xdr:oneCellAnchor>
  <xdr:twoCellAnchor>
    <xdr:from>
      <xdr:col>6</xdr:col>
      <xdr:colOff>422275</xdr:colOff>
      <xdr:row>31</xdr:row>
      <xdr:rowOff>19375</xdr:rowOff>
    </xdr:from>
    <xdr:to>
      <xdr:col>6</xdr:col>
      <xdr:colOff>600075</xdr:colOff>
      <xdr:row>31</xdr:row>
      <xdr:rowOff>19375</xdr:rowOff>
    </xdr:to>
    <xdr:cxnSp macro="">
      <xdr:nvCxnSpPr>
        <xdr:cNvPr id="62" name="直線コネクタ 61"/>
        <xdr:cNvCxnSpPr/>
      </xdr:nvCxnSpPr>
      <xdr:spPr>
        <a:xfrm>
          <a:off x="4546600" y="53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55477</xdr:rowOff>
    </xdr:from>
    <xdr:to>
      <xdr:col>6</xdr:col>
      <xdr:colOff>511175</xdr:colOff>
      <xdr:row>32</xdr:row>
      <xdr:rowOff>5463</xdr:rowOff>
    </xdr:to>
    <xdr:cxnSp macro="">
      <xdr:nvCxnSpPr>
        <xdr:cNvPr id="63" name="直線コネクタ 62"/>
        <xdr:cNvCxnSpPr/>
      </xdr:nvCxnSpPr>
      <xdr:spPr>
        <a:xfrm flipV="1">
          <a:off x="3797300" y="5370427"/>
          <a:ext cx="838200" cy="1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32400</xdr:rowOff>
    </xdr:from>
    <xdr:ext cx="534377" cy="259045"/>
    <xdr:sp macro="" textlink="">
      <xdr:nvSpPr>
        <xdr:cNvPr id="64" name="人件費平均値テキスト"/>
        <xdr:cNvSpPr txBox="1"/>
      </xdr:nvSpPr>
      <xdr:spPr>
        <a:xfrm>
          <a:off x="4686300" y="586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53973</xdr:rowOff>
    </xdr:from>
    <xdr:to>
      <xdr:col>6</xdr:col>
      <xdr:colOff>561975</xdr:colOff>
      <xdr:row>34</xdr:row>
      <xdr:rowOff>155573</xdr:rowOff>
    </xdr:to>
    <xdr:sp macro="" textlink="">
      <xdr:nvSpPr>
        <xdr:cNvPr id="65" name="フローチャート : 判断 64"/>
        <xdr:cNvSpPr/>
      </xdr:nvSpPr>
      <xdr:spPr>
        <a:xfrm>
          <a:off x="45847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5463</xdr:rowOff>
    </xdr:from>
    <xdr:to>
      <xdr:col>5</xdr:col>
      <xdr:colOff>358775</xdr:colOff>
      <xdr:row>32</xdr:row>
      <xdr:rowOff>25024</xdr:rowOff>
    </xdr:to>
    <xdr:cxnSp macro="">
      <xdr:nvCxnSpPr>
        <xdr:cNvPr id="66" name="直線コネクタ 65"/>
        <xdr:cNvCxnSpPr/>
      </xdr:nvCxnSpPr>
      <xdr:spPr>
        <a:xfrm flipV="1">
          <a:off x="2908300" y="5491863"/>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19242</xdr:rowOff>
    </xdr:from>
    <xdr:to>
      <xdr:col>5</xdr:col>
      <xdr:colOff>409575</xdr:colOff>
      <xdr:row>34</xdr:row>
      <xdr:rowOff>120842</xdr:rowOff>
    </xdr:to>
    <xdr:sp macro="" textlink="">
      <xdr:nvSpPr>
        <xdr:cNvPr id="67" name="フローチャート : 判断 66"/>
        <xdr:cNvSpPr/>
      </xdr:nvSpPr>
      <xdr:spPr>
        <a:xfrm>
          <a:off x="3746500" y="584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111969</xdr:rowOff>
    </xdr:from>
    <xdr:ext cx="534377" cy="259045"/>
    <xdr:sp macro="" textlink="">
      <xdr:nvSpPr>
        <xdr:cNvPr id="68" name="テキスト ボックス 67"/>
        <xdr:cNvSpPr txBox="1"/>
      </xdr:nvSpPr>
      <xdr:spPr>
        <a:xfrm>
          <a:off x="3530111" y="59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25024</xdr:rowOff>
    </xdr:from>
    <xdr:to>
      <xdr:col>4</xdr:col>
      <xdr:colOff>155575</xdr:colOff>
      <xdr:row>33</xdr:row>
      <xdr:rowOff>23359</xdr:rowOff>
    </xdr:to>
    <xdr:cxnSp macro="">
      <xdr:nvCxnSpPr>
        <xdr:cNvPr id="69" name="直線コネクタ 68"/>
        <xdr:cNvCxnSpPr/>
      </xdr:nvCxnSpPr>
      <xdr:spPr>
        <a:xfrm flipV="1">
          <a:off x="2019300" y="5511424"/>
          <a:ext cx="889000" cy="16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44943</xdr:rowOff>
    </xdr:from>
    <xdr:to>
      <xdr:col>4</xdr:col>
      <xdr:colOff>206375</xdr:colOff>
      <xdr:row>34</xdr:row>
      <xdr:rowOff>146543</xdr:rowOff>
    </xdr:to>
    <xdr:sp macro="" textlink="">
      <xdr:nvSpPr>
        <xdr:cNvPr id="70" name="フローチャート : 判断 69"/>
        <xdr:cNvSpPr/>
      </xdr:nvSpPr>
      <xdr:spPr>
        <a:xfrm>
          <a:off x="2857500" y="58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137670</xdr:rowOff>
    </xdr:from>
    <xdr:ext cx="534377" cy="259045"/>
    <xdr:sp macro="" textlink="">
      <xdr:nvSpPr>
        <xdr:cNvPr id="71" name="テキスト ボックス 70"/>
        <xdr:cNvSpPr txBox="1"/>
      </xdr:nvSpPr>
      <xdr:spPr>
        <a:xfrm>
          <a:off x="2641111" y="596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23359</xdr:rowOff>
    </xdr:from>
    <xdr:to>
      <xdr:col>2</xdr:col>
      <xdr:colOff>638175</xdr:colOff>
      <xdr:row>33</xdr:row>
      <xdr:rowOff>138377</xdr:rowOff>
    </xdr:to>
    <xdr:cxnSp macro="">
      <xdr:nvCxnSpPr>
        <xdr:cNvPr id="72" name="直線コネクタ 71"/>
        <xdr:cNvCxnSpPr/>
      </xdr:nvCxnSpPr>
      <xdr:spPr>
        <a:xfrm flipV="1">
          <a:off x="1130300" y="5681209"/>
          <a:ext cx="889000" cy="1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150442</xdr:rowOff>
    </xdr:from>
    <xdr:to>
      <xdr:col>3</xdr:col>
      <xdr:colOff>3175</xdr:colOff>
      <xdr:row>34</xdr:row>
      <xdr:rowOff>80592</xdr:rowOff>
    </xdr:to>
    <xdr:sp macro="" textlink="">
      <xdr:nvSpPr>
        <xdr:cNvPr id="73" name="フローチャート : 判断 72"/>
        <xdr:cNvSpPr/>
      </xdr:nvSpPr>
      <xdr:spPr>
        <a:xfrm>
          <a:off x="1968500" y="580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71719</xdr:rowOff>
    </xdr:from>
    <xdr:ext cx="534377" cy="259045"/>
    <xdr:sp macro="" textlink="">
      <xdr:nvSpPr>
        <xdr:cNvPr id="74" name="テキスト ボックス 73"/>
        <xdr:cNvSpPr txBox="1"/>
      </xdr:nvSpPr>
      <xdr:spPr>
        <a:xfrm>
          <a:off x="1752111" y="590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128105</xdr:rowOff>
    </xdr:from>
    <xdr:to>
      <xdr:col>1</xdr:col>
      <xdr:colOff>485775</xdr:colOff>
      <xdr:row>34</xdr:row>
      <xdr:rowOff>58255</xdr:rowOff>
    </xdr:to>
    <xdr:sp macro="" textlink="">
      <xdr:nvSpPr>
        <xdr:cNvPr id="75" name="フローチャート : 判断 74"/>
        <xdr:cNvSpPr/>
      </xdr:nvSpPr>
      <xdr:spPr>
        <a:xfrm>
          <a:off x="1079500" y="578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49382</xdr:rowOff>
    </xdr:from>
    <xdr:ext cx="534377" cy="259045"/>
    <xdr:sp macro="" textlink="">
      <xdr:nvSpPr>
        <xdr:cNvPr id="76" name="テキスト ボックス 75"/>
        <xdr:cNvSpPr txBox="1"/>
      </xdr:nvSpPr>
      <xdr:spPr>
        <a:xfrm>
          <a:off x="863111" y="58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98,099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4677</xdr:rowOff>
    </xdr:from>
    <xdr:to>
      <xdr:col>6</xdr:col>
      <xdr:colOff>561975</xdr:colOff>
      <xdr:row>31</xdr:row>
      <xdr:rowOff>106277</xdr:rowOff>
    </xdr:to>
    <xdr:sp macro="" textlink="">
      <xdr:nvSpPr>
        <xdr:cNvPr id="82" name="円/楕円 81"/>
        <xdr:cNvSpPr/>
      </xdr:nvSpPr>
      <xdr:spPr>
        <a:xfrm>
          <a:off x="4584700" y="5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93052</xdr:rowOff>
    </xdr:from>
    <xdr:ext cx="599010" cy="259045"/>
    <xdr:sp macro="" textlink="">
      <xdr:nvSpPr>
        <xdr:cNvPr id="83" name="人件費該当値テキスト"/>
        <xdr:cNvSpPr txBox="1"/>
      </xdr:nvSpPr>
      <xdr:spPr>
        <a:xfrm>
          <a:off x="4686300" y="523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126,658</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126113</xdr:rowOff>
    </xdr:from>
    <xdr:to>
      <xdr:col>5</xdr:col>
      <xdr:colOff>409575</xdr:colOff>
      <xdr:row>32</xdr:row>
      <xdr:rowOff>56263</xdr:rowOff>
    </xdr:to>
    <xdr:sp macro="" textlink="">
      <xdr:nvSpPr>
        <xdr:cNvPr id="84" name="円/楕円 83"/>
        <xdr:cNvSpPr/>
      </xdr:nvSpPr>
      <xdr:spPr>
        <a:xfrm>
          <a:off x="3746500" y="54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72790</xdr:rowOff>
    </xdr:from>
    <xdr:ext cx="599010" cy="259045"/>
    <xdr:sp macro="" textlink="">
      <xdr:nvSpPr>
        <xdr:cNvPr id="85" name="テキスト ボックス 84"/>
        <xdr:cNvSpPr txBox="1"/>
      </xdr:nvSpPr>
      <xdr:spPr>
        <a:xfrm>
          <a:off x="3497794" y="521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119,221</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145674</xdr:rowOff>
    </xdr:from>
    <xdr:to>
      <xdr:col>4</xdr:col>
      <xdr:colOff>206375</xdr:colOff>
      <xdr:row>32</xdr:row>
      <xdr:rowOff>75824</xdr:rowOff>
    </xdr:to>
    <xdr:sp macro="" textlink="">
      <xdr:nvSpPr>
        <xdr:cNvPr id="86" name="円/楕円 85"/>
        <xdr:cNvSpPr/>
      </xdr:nvSpPr>
      <xdr:spPr>
        <a:xfrm>
          <a:off x="2857500" y="54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92351</xdr:rowOff>
    </xdr:from>
    <xdr:ext cx="599010" cy="259045"/>
    <xdr:sp macro="" textlink="">
      <xdr:nvSpPr>
        <xdr:cNvPr id="87" name="テキスト ボックス 86"/>
        <xdr:cNvSpPr txBox="1"/>
      </xdr:nvSpPr>
      <xdr:spPr>
        <a:xfrm>
          <a:off x="2608794" y="523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118,023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144009</xdr:rowOff>
    </xdr:from>
    <xdr:to>
      <xdr:col>3</xdr:col>
      <xdr:colOff>3175</xdr:colOff>
      <xdr:row>33</xdr:row>
      <xdr:rowOff>74159</xdr:rowOff>
    </xdr:to>
    <xdr:sp macro="" textlink="">
      <xdr:nvSpPr>
        <xdr:cNvPr id="88" name="円/楕円 87"/>
        <xdr:cNvSpPr/>
      </xdr:nvSpPr>
      <xdr:spPr>
        <a:xfrm>
          <a:off x="1968500" y="563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90686</xdr:rowOff>
    </xdr:from>
    <xdr:ext cx="599010" cy="259045"/>
    <xdr:sp macro="" textlink="">
      <xdr:nvSpPr>
        <xdr:cNvPr id="89" name="テキスト ボックス 88"/>
        <xdr:cNvSpPr txBox="1"/>
      </xdr:nvSpPr>
      <xdr:spPr>
        <a:xfrm>
          <a:off x="1719794" y="54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107,625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87577</xdr:rowOff>
    </xdr:from>
    <xdr:to>
      <xdr:col>1</xdr:col>
      <xdr:colOff>485775</xdr:colOff>
      <xdr:row>34</xdr:row>
      <xdr:rowOff>17727</xdr:rowOff>
    </xdr:to>
    <xdr:sp macro="" textlink="">
      <xdr:nvSpPr>
        <xdr:cNvPr id="90" name="円/楕円 89"/>
        <xdr:cNvSpPr/>
      </xdr:nvSpPr>
      <xdr:spPr>
        <a:xfrm>
          <a:off x="1079500" y="574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34254</xdr:rowOff>
    </xdr:from>
    <xdr:ext cx="599010" cy="259045"/>
    <xdr:sp macro="" textlink="">
      <xdr:nvSpPr>
        <xdr:cNvPr id="91" name="テキスト ボックス 90"/>
        <xdr:cNvSpPr txBox="1"/>
      </xdr:nvSpPr>
      <xdr:spPr>
        <a:xfrm>
          <a:off x="830794" y="55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65,324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54</xdr:row>
      <xdr:rowOff>11692</xdr:rowOff>
    </xdr:from>
    <xdr:to>
      <xdr:col>6</xdr:col>
      <xdr:colOff>510540</xdr:colOff>
      <xdr:row>58</xdr:row>
      <xdr:rowOff>44965</xdr:rowOff>
    </xdr:to>
    <xdr:cxnSp macro="">
      <xdr:nvCxnSpPr>
        <xdr:cNvPr id="115" name="直線コネクタ 114"/>
        <xdr:cNvCxnSpPr/>
      </xdr:nvCxnSpPr>
      <xdr:spPr>
        <a:xfrm flipV="1">
          <a:off x="4633595" y="9269992"/>
          <a:ext cx="1270" cy="7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48792</xdr:rowOff>
    </xdr:from>
    <xdr:ext cx="534377" cy="259045"/>
    <xdr:sp macro="" textlink="">
      <xdr:nvSpPr>
        <xdr:cNvPr id="116" name="物件費最小値テキスト"/>
        <xdr:cNvSpPr txBox="1"/>
      </xdr:nvSpPr>
      <xdr:spPr>
        <a:xfrm>
          <a:off x="4686300" y="99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44,865</a:t>
          </a:r>
          <a:endParaRPr kumimoji="1" lang="ja-JP" altLang="en-US" sz="1000" b="1">
            <a:latin typeface="ＭＳ Ｐゴシック"/>
          </a:endParaRPr>
        </a:p>
      </xdr:txBody>
    </xdr:sp>
    <xdr:clientData/>
  </xdr:oneCellAnchor>
  <xdr:twoCellAnchor>
    <xdr:from>
      <xdr:col>6</xdr:col>
      <xdr:colOff>422275</xdr:colOff>
      <xdr:row>58</xdr:row>
      <xdr:rowOff>44965</xdr:rowOff>
    </xdr:from>
    <xdr:to>
      <xdr:col>6</xdr:col>
      <xdr:colOff>600075</xdr:colOff>
      <xdr:row>58</xdr:row>
      <xdr:rowOff>44965</xdr:rowOff>
    </xdr:to>
    <xdr:cxnSp macro="">
      <xdr:nvCxnSpPr>
        <xdr:cNvPr id="117" name="直線コネクタ 116"/>
        <xdr:cNvCxnSpPr/>
      </xdr:nvCxnSpPr>
      <xdr:spPr>
        <a:xfrm>
          <a:off x="4546600" y="998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52</xdr:row>
      <xdr:rowOff>129819</xdr:rowOff>
    </xdr:from>
    <xdr:ext cx="599010" cy="259045"/>
    <xdr:sp macro="" textlink="">
      <xdr:nvSpPr>
        <xdr:cNvPr id="118" name="物件費最大値テキスト"/>
        <xdr:cNvSpPr txBox="1"/>
      </xdr:nvSpPr>
      <xdr:spPr>
        <a:xfrm>
          <a:off x="4686300" y="904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233,598</a:t>
          </a:r>
          <a:endParaRPr kumimoji="1" lang="ja-JP" altLang="en-US" sz="1000" b="1">
            <a:latin typeface="ＭＳ Ｐゴシック"/>
          </a:endParaRPr>
        </a:p>
      </xdr:txBody>
    </xdr:sp>
    <xdr:clientData/>
  </xdr:oneCellAnchor>
  <xdr:twoCellAnchor>
    <xdr:from>
      <xdr:col>6</xdr:col>
      <xdr:colOff>422275</xdr:colOff>
      <xdr:row>54</xdr:row>
      <xdr:rowOff>11692</xdr:rowOff>
    </xdr:from>
    <xdr:to>
      <xdr:col>6</xdr:col>
      <xdr:colOff>600075</xdr:colOff>
      <xdr:row>54</xdr:row>
      <xdr:rowOff>11692</xdr:rowOff>
    </xdr:to>
    <xdr:cxnSp macro="">
      <xdr:nvCxnSpPr>
        <xdr:cNvPr id="119" name="直線コネクタ 118"/>
        <xdr:cNvCxnSpPr/>
      </xdr:nvCxnSpPr>
      <xdr:spPr>
        <a:xfrm>
          <a:off x="4546600" y="92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110252</xdr:rowOff>
    </xdr:from>
    <xdr:to>
      <xdr:col>6</xdr:col>
      <xdr:colOff>511175</xdr:colOff>
      <xdr:row>54</xdr:row>
      <xdr:rowOff>11692</xdr:rowOff>
    </xdr:to>
    <xdr:cxnSp macro="">
      <xdr:nvCxnSpPr>
        <xdr:cNvPr id="120" name="直線コネクタ 119"/>
        <xdr:cNvCxnSpPr/>
      </xdr:nvCxnSpPr>
      <xdr:spPr>
        <a:xfrm>
          <a:off x="3797300" y="9025652"/>
          <a:ext cx="838200" cy="24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144502</xdr:rowOff>
    </xdr:from>
    <xdr:ext cx="534377" cy="259045"/>
    <xdr:sp macro="" textlink="">
      <xdr:nvSpPr>
        <xdr:cNvPr id="121" name="物件費平均値テキスト"/>
        <xdr:cNvSpPr txBox="1"/>
      </xdr:nvSpPr>
      <xdr:spPr>
        <a:xfrm>
          <a:off x="4686300" y="974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166075</xdr:rowOff>
    </xdr:from>
    <xdr:to>
      <xdr:col>6</xdr:col>
      <xdr:colOff>561975</xdr:colOff>
      <xdr:row>57</xdr:row>
      <xdr:rowOff>96225</xdr:rowOff>
    </xdr:to>
    <xdr:sp macro="" textlink="">
      <xdr:nvSpPr>
        <xdr:cNvPr id="122" name="フローチャート : 判断 121"/>
        <xdr:cNvSpPr/>
      </xdr:nvSpPr>
      <xdr:spPr>
        <a:xfrm>
          <a:off x="45847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111853</xdr:rowOff>
    </xdr:from>
    <xdr:to>
      <xdr:col>5</xdr:col>
      <xdr:colOff>358775</xdr:colOff>
      <xdr:row>52</xdr:row>
      <xdr:rowOff>110252</xdr:rowOff>
    </xdr:to>
    <xdr:cxnSp macro="">
      <xdr:nvCxnSpPr>
        <xdr:cNvPr id="123" name="直線コネクタ 122"/>
        <xdr:cNvCxnSpPr/>
      </xdr:nvCxnSpPr>
      <xdr:spPr>
        <a:xfrm>
          <a:off x="2908300" y="8684353"/>
          <a:ext cx="889000" cy="34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30897</xdr:rowOff>
    </xdr:from>
    <xdr:to>
      <xdr:col>5</xdr:col>
      <xdr:colOff>409575</xdr:colOff>
      <xdr:row>57</xdr:row>
      <xdr:rowOff>132497</xdr:rowOff>
    </xdr:to>
    <xdr:sp macro="" textlink="">
      <xdr:nvSpPr>
        <xdr:cNvPr id="124" name="フローチャート : 判断 123"/>
        <xdr:cNvSpPr/>
      </xdr:nvSpPr>
      <xdr:spPr>
        <a:xfrm>
          <a:off x="3746500" y="980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123624</xdr:rowOff>
    </xdr:from>
    <xdr:ext cx="534377" cy="259045"/>
    <xdr:sp macro="" textlink="">
      <xdr:nvSpPr>
        <xdr:cNvPr id="125" name="テキスト ボックス 124"/>
        <xdr:cNvSpPr txBox="1"/>
      </xdr:nvSpPr>
      <xdr:spPr>
        <a:xfrm>
          <a:off x="3530111" y="989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70982</xdr:rowOff>
    </xdr:from>
    <xdr:to>
      <xdr:col>4</xdr:col>
      <xdr:colOff>155575</xdr:colOff>
      <xdr:row>50</xdr:row>
      <xdr:rowOff>111853</xdr:rowOff>
    </xdr:to>
    <xdr:cxnSp macro="">
      <xdr:nvCxnSpPr>
        <xdr:cNvPr id="126" name="直線コネクタ 125"/>
        <xdr:cNvCxnSpPr/>
      </xdr:nvCxnSpPr>
      <xdr:spPr>
        <a:xfrm>
          <a:off x="2019300" y="8643482"/>
          <a:ext cx="889000" cy="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45337</xdr:rowOff>
    </xdr:from>
    <xdr:to>
      <xdr:col>4</xdr:col>
      <xdr:colOff>206375</xdr:colOff>
      <xdr:row>57</xdr:row>
      <xdr:rowOff>146937</xdr:rowOff>
    </xdr:to>
    <xdr:sp macro="" textlink="">
      <xdr:nvSpPr>
        <xdr:cNvPr id="127" name="フローチャート : 判断 126"/>
        <xdr:cNvSpPr/>
      </xdr:nvSpPr>
      <xdr:spPr>
        <a:xfrm>
          <a:off x="2857500" y="9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138064</xdr:rowOff>
    </xdr:from>
    <xdr:ext cx="534377" cy="259045"/>
    <xdr:sp macro="" textlink="">
      <xdr:nvSpPr>
        <xdr:cNvPr id="128" name="テキスト ボックス 127"/>
        <xdr:cNvSpPr txBox="1"/>
      </xdr:nvSpPr>
      <xdr:spPr>
        <a:xfrm>
          <a:off x="2641111" y="99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70982</xdr:rowOff>
    </xdr:from>
    <xdr:to>
      <xdr:col>2</xdr:col>
      <xdr:colOff>638175</xdr:colOff>
      <xdr:row>51</xdr:row>
      <xdr:rowOff>141532</xdr:rowOff>
    </xdr:to>
    <xdr:cxnSp macro="">
      <xdr:nvCxnSpPr>
        <xdr:cNvPr id="129" name="直線コネクタ 128"/>
        <xdr:cNvCxnSpPr/>
      </xdr:nvCxnSpPr>
      <xdr:spPr>
        <a:xfrm flipV="1">
          <a:off x="1130300" y="8643482"/>
          <a:ext cx="889000" cy="24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60740</xdr:rowOff>
    </xdr:from>
    <xdr:to>
      <xdr:col>3</xdr:col>
      <xdr:colOff>3175</xdr:colOff>
      <xdr:row>57</xdr:row>
      <xdr:rowOff>162340</xdr:rowOff>
    </xdr:to>
    <xdr:sp macro="" textlink="">
      <xdr:nvSpPr>
        <xdr:cNvPr id="130" name="フローチャート : 判断 129"/>
        <xdr:cNvSpPr/>
      </xdr:nvSpPr>
      <xdr:spPr>
        <a:xfrm>
          <a:off x="1968500" y="98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153467</xdr:rowOff>
    </xdr:from>
    <xdr:ext cx="534377" cy="259045"/>
    <xdr:sp macro="" textlink="">
      <xdr:nvSpPr>
        <xdr:cNvPr id="131" name="テキスト ボックス 130"/>
        <xdr:cNvSpPr txBox="1"/>
      </xdr:nvSpPr>
      <xdr:spPr>
        <a:xfrm>
          <a:off x="1752111" y="99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22221</xdr:rowOff>
    </xdr:from>
    <xdr:to>
      <xdr:col>1</xdr:col>
      <xdr:colOff>485775</xdr:colOff>
      <xdr:row>57</xdr:row>
      <xdr:rowOff>123821</xdr:rowOff>
    </xdr:to>
    <xdr:sp macro="" textlink="">
      <xdr:nvSpPr>
        <xdr:cNvPr id="132" name="フローチャート : 判断 131"/>
        <xdr:cNvSpPr/>
      </xdr:nvSpPr>
      <xdr:spPr>
        <a:xfrm>
          <a:off x="1079500" y="97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114948</xdr:rowOff>
    </xdr:from>
    <xdr:ext cx="534377" cy="259045"/>
    <xdr:sp macro="" textlink="">
      <xdr:nvSpPr>
        <xdr:cNvPr id="133" name="テキスト ボックス 132"/>
        <xdr:cNvSpPr txBox="1"/>
      </xdr:nvSpPr>
      <xdr:spPr>
        <a:xfrm>
          <a:off x="863111" y="988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132342</xdr:rowOff>
    </xdr:from>
    <xdr:to>
      <xdr:col>6</xdr:col>
      <xdr:colOff>561975</xdr:colOff>
      <xdr:row>54</xdr:row>
      <xdr:rowOff>62492</xdr:rowOff>
    </xdr:to>
    <xdr:sp macro="" textlink="">
      <xdr:nvSpPr>
        <xdr:cNvPr id="139" name="円/楕円 138"/>
        <xdr:cNvSpPr/>
      </xdr:nvSpPr>
      <xdr:spPr>
        <a:xfrm>
          <a:off x="4584700" y="92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85369</xdr:rowOff>
    </xdr:from>
    <xdr:ext cx="599010" cy="259045"/>
    <xdr:sp macro="" textlink="">
      <xdr:nvSpPr>
        <xdr:cNvPr id="140" name="物件費該当値テキスト"/>
        <xdr:cNvSpPr txBox="1"/>
      </xdr:nvSpPr>
      <xdr:spPr>
        <a:xfrm>
          <a:off x="4686300" y="917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233,598</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59452</xdr:rowOff>
    </xdr:from>
    <xdr:to>
      <xdr:col>5</xdr:col>
      <xdr:colOff>409575</xdr:colOff>
      <xdr:row>52</xdr:row>
      <xdr:rowOff>161052</xdr:rowOff>
    </xdr:to>
    <xdr:sp macro="" textlink="">
      <xdr:nvSpPr>
        <xdr:cNvPr id="141" name="円/楕円 140"/>
        <xdr:cNvSpPr/>
      </xdr:nvSpPr>
      <xdr:spPr>
        <a:xfrm>
          <a:off x="3746500" y="897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51</xdr:row>
      <xdr:rowOff>6129</xdr:rowOff>
    </xdr:from>
    <xdr:ext cx="599010" cy="259045"/>
    <xdr:sp macro="" textlink="">
      <xdr:nvSpPr>
        <xdr:cNvPr id="142" name="テキスト ボックス 141"/>
        <xdr:cNvSpPr txBox="1"/>
      </xdr:nvSpPr>
      <xdr:spPr>
        <a:xfrm>
          <a:off x="3497794" y="875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297,729</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61053</xdr:rowOff>
    </xdr:from>
    <xdr:to>
      <xdr:col>4</xdr:col>
      <xdr:colOff>206375</xdr:colOff>
      <xdr:row>50</xdr:row>
      <xdr:rowOff>162653</xdr:rowOff>
    </xdr:to>
    <xdr:sp macro="" textlink="">
      <xdr:nvSpPr>
        <xdr:cNvPr id="143" name="円/楕円 142"/>
        <xdr:cNvSpPr/>
      </xdr:nvSpPr>
      <xdr:spPr>
        <a:xfrm>
          <a:off x="2857500" y="863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7730</xdr:rowOff>
    </xdr:from>
    <xdr:ext cx="599010" cy="259045"/>
    <xdr:sp macro="" textlink="">
      <xdr:nvSpPr>
        <xdr:cNvPr id="144" name="テキスト ボックス 143"/>
        <xdr:cNvSpPr txBox="1"/>
      </xdr:nvSpPr>
      <xdr:spPr>
        <a:xfrm>
          <a:off x="2608794" y="840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387,309</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20182</xdr:rowOff>
    </xdr:from>
    <xdr:to>
      <xdr:col>3</xdr:col>
      <xdr:colOff>3175</xdr:colOff>
      <xdr:row>50</xdr:row>
      <xdr:rowOff>121782</xdr:rowOff>
    </xdr:to>
    <xdr:sp macro="" textlink="">
      <xdr:nvSpPr>
        <xdr:cNvPr id="145" name="円/楕円 144"/>
        <xdr:cNvSpPr/>
      </xdr:nvSpPr>
      <xdr:spPr>
        <a:xfrm>
          <a:off x="1968500" y="85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48</xdr:row>
      <xdr:rowOff>138309</xdr:rowOff>
    </xdr:from>
    <xdr:ext cx="599010" cy="259045"/>
    <xdr:sp macro="" textlink="">
      <xdr:nvSpPr>
        <xdr:cNvPr id="146" name="テキスト ボックス 145"/>
        <xdr:cNvSpPr txBox="1"/>
      </xdr:nvSpPr>
      <xdr:spPr>
        <a:xfrm>
          <a:off x="1719794" y="836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398,036</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90732</xdr:rowOff>
    </xdr:from>
    <xdr:to>
      <xdr:col>1</xdr:col>
      <xdr:colOff>485775</xdr:colOff>
      <xdr:row>52</xdr:row>
      <xdr:rowOff>20882</xdr:rowOff>
    </xdr:to>
    <xdr:sp macro="" textlink="">
      <xdr:nvSpPr>
        <xdr:cNvPr id="147" name="円/楕円 146"/>
        <xdr:cNvSpPr/>
      </xdr:nvSpPr>
      <xdr:spPr>
        <a:xfrm>
          <a:off x="1079500" y="88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37409</xdr:rowOff>
    </xdr:from>
    <xdr:ext cx="599010" cy="259045"/>
    <xdr:sp macro="" textlink="">
      <xdr:nvSpPr>
        <xdr:cNvPr id="148" name="テキスト ボックス 147"/>
        <xdr:cNvSpPr txBox="1"/>
      </xdr:nvSpPr>
      <xdr:spPr>
        <a:xfrm>
          <a:off x="830794" y="860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7,153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48184</xdr:rowOff>
    </xdr:from>
    <xdr:to>
      <xdr:col>6</xdr:col>
      <xdr:colOff>510540</xdr:colOff>
      <xdr:row>78</xdr:row>
      <xdr:rowOff>168923</xdr:rowOff>
    </xdr:to>
    <xdr:cxnSp macro="">
      <xdr:nvCxnSpPr>
        <xdr:cNvPr id="172" name="直線コネクタ 171"/>
        <xdr:cNvCxnSpPr/>
      </xdr:nvCxnSpPr>
      <xdr:spPr>
        <a:xfrm flipV="1">
          <a:off x="4633595" y="12221134"/>
          <a:ext cx="1270" cy="13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1300</xdr:rowOff>
    </xdr:from>
    <xdr:ext cx="469744" cy="259045"/>
    <xdr:sp macro="" textlink="">
      <xdr:nvSpPr>
        <xdr:cNvPr id="173" name="維持補修費最小値テキスト"/>
        <xdr:cNvSpPr txBox="1"/>
      </xdr:nvSpPr>
      <xdr:spPr>
        <a:xfrm>
          <a:off x="4686300"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1,233</a:t>
          </a:r>
          <a:endParaRPr kumimoji="1" lang="ja-JP" altLang="en-US" sz="1000" b="1">
            <a:latin typeface="ＭＳ Ｐゴシック"/>
          </a:endParaRPr>
        </a:p>
      </xdr:txBody>
    </xdr:sp>
    <xdr:clientData/>
  </xdr:oneCellAnchor>
  <xdr:twoCellAnchor>
    <xdr:from>
      <xdr:col>6</xdr:col>
      <xdr:colOff>422275</xdr:colOff>
      <xdr:row>78</xdr:row>
      <xdr:rowOff>168923</xdr:rowOff>
    </xdr:from>
    <xdr:to>
      <xdr:col>6</xdr:col>
      <xdr:colOff>600075</xdr:colOff>
      <xdr:row>78</xdr:row>
      <xdr:rowOff>168923</xdr:rowOff>
    </xdr:to>
    <xdr:cxnSp macro="">
      <xdr:nvCxnSpPr>
        <xdr:cNvPr id="174" name="直線コネクタ 173"/>
        <xdr:cNvCxnSpPr/>
      </xdr:nvCxnSpPr>
      <xdr:spPr>
        <a:xfrm>
          <a:off x="4546600" y="1354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166311</xdr:rowOff>
    </xdr:from>
    <xdr:ext cx="534377" cy="259045"/>
    <xdr:sp macro="" textlink="">
      <xdr:nvSpPr>
        <xdr:cNvPr id="175" name="維持補修費最大値テキスト"/>
        <xdr:cNvSpPr txBox="1"/>
      </xdr:nvSpPr>
      <xdr:spPr>
        <a:xfrm>
          <a:off x="4686300" y="119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35,902</a:t>
          </a:r>
          <a:endParaRPr kumimoji="1" lang="ja-JP" altLang="en-US" sz="1000" b="1">
            <a:latin typeface="ＭＳ Ｐゴシック"/>
          </a:endParaRPr>
        </a:p>
      </xdr:txBody>
    </xdr:sp>
    <xdr:clientData/>
  </xdr:oneCellAnchor>
  <xdr:twoCellAnchor>
    <xdr:from>
      <xdr:col>6</xdr:col>
      <xdr:colOff>422275</xdr:colOff>
      <xdr:row>71</xdr:row>
      <xdr:rowOff>48184</xdr:rowOff>
    </xdr:from>
    <xdr:to>
      <xdr:col>6</xdr:col>
      <xdr:colOff>600075</xdr:colOff>
      <xdr:row>71</xdr:row>
      <xdr:rowOff>48184</xdr:rowOff>
    </xdr:to>
    <xdr:cxnSp macro="">
      <xdr:nvCxnSpPr>
        <xdr:cNvPr id="176" name="直線コネクタ 175"/>
        <xdr:cNvCxnSpPr/>
      </xdr:nvCxnSpPr>
      <xdr:spPr>
        <a:xfrm>
          <a:off x="4546600" y="1222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52299</xdr:rowOff>
    </xdr:from>
    <xdr:to>
      <xdr:col>6</xdr:col>
      <xdr:colOff>511175</xdr:colOff>
      <xdr:row>77</xdr:row>
      <xdr:rowOff>154102</xdr:rowOff>
    </xdr:to>
    <xdr:cxnSp macro="">
      <xdr:nvCxnSpPr>
        <xdr:cNvPr id="177" name="直線コネクタ 176"/>
        <xdr:cNvCxnSpPr/>
      </xdr:nvCxnSpPr>
      <xdr:spPr>
        <a:xfrm>
          <a:off x="3797300" y="13253949"/>
          <a:ext cx="8382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160469</xdr:rowOff>
    </xdr:from>
    <xdr:ext cx="469744" cy="259045"/>
    <xdr:sp macro="" textlink="">
      <xdr:nvSpPr>
        <xdr:cNvPr id="178" name="維持補修費平均値テキスト"/>
        <xdr:cNvSpPr txBox="1"/>
      </xdr:nvSpPr>
      <xdr:spPr>
        <a:xfrm>
          <a:off x="4686300" y="1301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137592</xdr:rowOff>
    </xdr:from>
    <xdr:to>
      <xdr:col>6</xdr:col>
      <xdr:colOff>561975</xdr:colOff>
      <xdr:row>77</xdr:row>
      <xdr:rowOff>67742</xdr:rowOff>
    </xdr:to>
    <xdr:sp macro="" textlink="">
      <xdr:nvSpPr>
        <xdr:cNvPr id="179" name="フローチャート : 判断 178"/>
        <xdr:cNvSpPr/>
      </xdr:nvSpPr>
      <xdr:spPr>
        <a:xfrm>
          <a:off x="45847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52299</xdr:rowOff>
    </xdr:from>
    <xdr:to>
      <xdr:col>5</xdr:col>
      <xdr:colOff>358775</xdr:colOff>
      <xdr:row>77</xdr:row>
      <xdr:rowOff>141681</xdr:rowOff>
    </xdr:to>
    <xdr:cxnSp macro="">
      <xdr:nvCxnSpPr>
        <xdr:cNvPr id="180" name="直線コネクタ 179"/>
        <xdr:cNvCxnSpPr/>
      </xdr:nvCxnSpPr>
      <xdr:spPr>
        <a:xfrm flipV="1">
          <a:off x="2908300" y="13253949"/>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170129</xdr:rowOff>
    </xdr:from>
    <xdr:to>
      <xdr:col>5</xdr:col>
      <xdr:colOff>409575</xdr:colOff>
      <xdr:row>77</xdr:row>
      <xdr:rowOff>100279</xdr:rowOff>
    </xdr:to>
    <xdr:sp macro="" textlink="">
      <xdr:nvSpPr>
        <xdr:cNvPr id="181" name="フローチャート : 判断 180"/>
        <xdr:cNvSpPr/>
      </xdr:nvSpPr>
      <xdr:spPr>
        <a:xfrm>
          <a:off x="3746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116806</xdr:rowOff>
    </xdr:from>
    <xdr:ext cx="469744" cy="259045"/>
    <xdr:sp macro="" textlink="">
      <xdr:nvSpPr>
        <xdr:cNvPr id="182" name="テキスト ボックス 181"/>
        <xdr:cNvSpPr txBox="1"/>
      </xdr:nvSpPr>
      <xdr:spPr>
        <a:xfrm>
          <a:off x="3562427" y="1297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141681</xdr:rowOff>
    </xdr:from>
    <xdr:to>
      <xdr:col>4</xdr:col>
      <xdr:colOff>155575</xdr:colOff>
      <xdr:row>77</xdr:row>
      <xdr:rowOff>170027</xdr:rowOff>
    </xdr:to>
    <xdr:cxnSp macro="">
      <xdr:nvCxnSpPr>
        <xdr:cNvPr id="183" name="直線コネクタ 182"/>
        <xdr:cNvCxnSpPr/>
      </xdr:nvCxnSpPr>
      <xdr:spPr>
        <a:xfrm flipV="1">
          <a:off x="2019300" y="13343331"/>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11633</xdr:rowOff>
    </xdr:from>
    <xdr:to>
      <xdr:col>4</xdr:col>
      <xdr:colOff>206375</xdr:colOff>
      <xdr:row>77</xdr:row>
      <xdr:rowOff>113233</xdr:rowOff>
    </xdr:to>
    <xdr:sp macro="" textlink="">
      <xdr:nvSpPr>
        <xdr:cNvPr id="184" name="フローチャート : 判断 183"/>
        <xdr:cNvSpPr/>
      </xdr:nvSpPr>
      <xdr:spPr>
        <a:xfrm>
          <a:off x="2857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129760</xdr:rowOff>
    </xdr:from>
    <xdr:ext cx="469744" cy="259045"/>
    <xdr:sp macro="" textlink="">
      <xdr:nvSpPr>
        <xdr:cNvPr id="185" name="テキスト ボックス 184"/>
        <xdr:cNvSpPr txBox="1"/>
      </xdr:nvSpPr>
      <xdr:spPr>
        <a:xfrm>
          <a:off x="2673427" y="1298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170027</xdr:rowOff>
    </xdr:from>
    <xdr:to>
      <xdr:col>2</xdr:col>
      <xdr:colOff>638175</xdr:colOff>
      <xdr:row>78</xdr:row>
      <xdr:rowOff>137413</xdr:rowOff>
    </xdr:to>
    <xdr:cxnSp macro="">
      <xdr:nvCxnSpPr>
        <xdr:cNvPr id="186" name="直線コネクタ 185"/>
        <xdr:cNvCxnSpPr/>
      </xdr:nvCxnSpPr>
      <xdr:spPr>
        <a:xfrm flipV="1">
          <a:off x="1130300" y="13371677"/>
          <a:ext cx="889000" cy="1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14833</xdr:rowOff>
    </xdr:from>
    <xdr:to>
      <xdr:col>3</xdr:col>
      <xdr:colOff>3175</xdr:colOff>
      <xdr:row>77</xdr:row>
      <xdr:rowOff>116433</xdr:rowOff>
    </xdr:to>
    <xdr:sp macro="" textlink="">
      <xdr:nvSpPr>
        <xdr:cNvPr id="187" name="フローチャート : 判断 186"/>
        <xdr:cNvSpPr/>
      </xdr:nvSpPr>
      <xdr:spPr>
        <a:xfrm>
          <a:off x="1968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132960</xdr:rowOff>
    </xdr:from>
    <xdr:ext cx="469744" cy="259045"/>
    <xdr:sp macro="" textlink="">
      <xdr:nvSpPr>
        <xdr:cNvPr id="188" name="テキスト ボックス 187"/>
        <xdr:cNvSpPr txBox="1"/>
      </xdr:nvSpPr>
      <xdr:spPr>
        <a:xfrm>
          <a:off x="1784427" y="129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36779</xdr:rowOff>
    </xdr:from>
    <xdr:to>
      <xdr:col>1</xdr:col>
      <xdr:colOff>485775</xdr:colOff>
      <xdr:row>77</xdr:row>
      <xdr:rowOff>138379</xdr:rowOff>
    </xdr:to>
    <xdr:sp macro="" textlink="">
      <xdr:nvSpPr>
        <xdr:cNvPr id="189" name="フローチャート : 判断 188"/>
        <xdr:cNvSpPr/>
      </xdr:nvSpPr>
      <xdr:spPr>
        <a:xfrm>
          <a:off x="1079500" y="1323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154906</xdr:rowOff>
    </xdr:from>
    <xdr:ext cx="469744" cy="259045"/>
    <xdr:sp macro="" textlink="">
      <xdr:nvSpPr>
        <xdr:cNvPr id="190" name="テキスト ボックス 189"/>
        <xdr:cNvSpPr txBox="1"/>
      </xdr:nvSpPr>
      <xdr:spPr>
        <a:xfrm>
          <a:off x="895427" y="1301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103302</xdr:rowOff>
    </xdr:from>
    <xdr:to>
      <xdr:col>6</xdr:col>
      <xdr:colOff>561975</xdr:colOff>
      <xdr:row>78</xdr:row>
      <xdr:rowOff>33452</xdr:rowOff>
    </xdr:to>
    <xdr:sp macro="" textlink="">
      <xdr:nvSpPr>
        <xdr:cNvPr id="196" name="円/楕円 195"/>
        <xdr:cNvSpPr/>
      </xdr:nvSpPr>
      <xdr:spPr>
        <a:xfrm>
          <a:off x="4584700" y="133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81729</xdr:rowOff>
    </xdr:from>
    <xdr:ext cx="469744" cy="259045"/>
    <xdr:sp macro="" textlink="">
      <xdr:nvSpPr>
        <xdr:cNvPr id="197" name="維持補修費該当値テキスト"/>
        <xdr:cNvSpPr txBox="1"/>
      </xdr:nvSpPr>
      <xdr:spPr>
        <a:xfrm>
          <a:off x="4686300" y="1328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1499</xdr:rowOff>
    </xdr:from>
    <xdr:to>
      <xdr:col>5</xdr:col>
      <xdr:colOff>409575</xdr:colOff>
      <xdr:row>77</xdr:row>
      <xdr:rowOff>103099</xdr:rowOff>
    </xdr:to>
    <xdr:sp macro="" textlink="">
      <xdr:nvSpPr>
        <xdr:cNvPr id="198" name="円/楕円 197"/>
        <xdr:cNvSpPr/>
      </xdr:nvSpPr>
      <xdr:spPr>
        <a:xfrm>
          <a:off x="3746500" y="132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94226</xdr:rowOff>
    </xdr:from>
    <xdr:ext cx="469744" cy="259045"/>
    <xdr:sp macro="" textlink="">
      <xdr:nvSpPr>
        <xdr:cNvPr id="199" name="テキスト ボックス 198"/>
        <xdr:cNvSpPr txBox="1"/>
      </xdr:nvSpPr>
      <xdr:spPr>
        <a:xfrm>
          <a:off x="3562427" y="1329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90881</xdr:rowOff>
    </xdr:from>
    <xdr:to>
      <xdr:col>4</xdr:col>
      <xdr:colOff>206375</xdr:colOff>
      <xdr:row>78</xdr:row>
      <xdr:rowOff>21031</xdr:rowOff>
    </xdr:to>
    <xdr:sp macro="" textlink="">
      <xdr:nvSpPr>
        <xdr:cNvPr id="200" name="円/楕円 199"/>
        <xdr:cNvSpPr/>
      </xdr:nvSpPr>
      <xdr:spPr>
        <a:xfrm>
          <a:off x="2857500" y="13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12158</xdr:rowOff>
    </xdr:from>
    <xdr:ext cx="469744" cy="259045"/>
    <xdr:sp macro="" textlink="">
      <xdr:nvSpPr>
        <xdr:cNvPr id="201" name="テキスト ボックス 200"/>
        <xdr:cNvSpPr txBox="1"/>
      </xdr:nvSpPr>
      <xdr:spPr>
        <a:xfrm>
          <a:off x="2673427" y="133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119227</xdr:rowOff>
    </xdr:from>
    <xdr:to>
      <xdr:col>3</xdr:col>
      <xdr:colOff>3175</xdr:colOff>
      <xdr:row>78</xdr:row>
      <xdr:rowOff>49377</xdr:rowOff>
    </xdr:to>
    <xdr:sp macro="" textlink="">
      <xdr:nvSpPr>
        <xdr:cNvPr id="202" name="円/楕円 201"/>
        <xdr:cNvSpPr/>
      </xdr:nvSpPr>
      <xdr:spPr>
        <a:xfrm>
          <a:off x="1968500" y="133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40504</xdr:rowOff>
    </xdr:from>
    <xdr:ext cx="469744" cy="259045"/>
    <xdr:sp macro="" textlink="">
      <xdr:nvSpPr>
        <xdr:cNvPr id="203" name="テキスト ボックス 202"/>
        <xdr:cNvSpPr txBox="1"/>
      </xdr:nvSpPr>
      <xdr:spPr>
        <a:xfrm>
          <a:off x="1784427" y="1341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86613</xdr:rowOff>
    </xdr:from>
    <xdr:to>
      <xdr:col>1</xdr:col>
      <xdr:colOff>485775</xdr:colOff>
      <xdr:row>79</xdr:row>
      <xdr:rowOff>16763</xdr:rowOff>
    </xdr:to>
    <xdr:sp macro="" textlink="">
      <xdr:nvSpPr>
        <xdr:cNvPr id="204" name="円/楕円 203"/>
        <xdr:cNvSpPr/>
      </xdr:nvSpPr>
      <xdr:spPr>
        <a:xfrm>
          <a:off x="1079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7890</xdr:rowOff>
    </xdr:from>
    <xdr:ext cx="469744" cy="259045"/>
    <xdr:sp macro="" textlink="">
      <xdr:nvSpPr>
        <xdr:cNvPr id="205" name="テキスト ボックス 204"/>
        <xdr:cNvSpPr txBox="1"/>
      </xdr:nvSpPr>
      <xdr:spPr>
        <a:xfrm>
          <a:off x="895427"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75,199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94</xdr:row>
      <xdr:rowOff>24924</xdr:rowOff>
    </xdr:from>
    <xdr:to>
      <xdr:col>6</xdr:col>
      <xdr:colOff>510540</xdr:colOff>
      <xdr:row>99</xdr:row>
      <xdr:rowOff>72977</xdr:rowOff>
    </xdr:to>
    <xdr:cxnSp macro="">
      <xdr:nvCxnSpPr>
        <xdr:cNvPr id="228" name="直線コネクタ 227"/>
        <xdr:cNvCxnSpPr/>
      </xdr:nvCxnSpPr>
      <xdr:spPr>
        <a:xfrm flipV="1">
          <a:off x="4633595" y="16141224"/>
          <a:ext cx="1270" cy="90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76804</xdr:rowOff>
    </xdr:from>
    <xdr:ext cx="534377" cy="259045"/>
    <xdr:sp macro="" textlink="">
      <xdr:nvSpPr>
        <xdr:cNvPr id="229" name="扶助費最小値テキスト"/>
        <xdr:cNvSpPr txBox="1"/>
      </xdr:nvSpPr>
      <xdr:spPr>
        <a:xfrm>
          <a:off x="4686300" y="170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38,547</a:t>
          </a:r>
          <a:endParaRPr kumimoji="1" lang="ja-JP" altLang="en-US" sz="1000" b="1">
            <a:latin typeface="ＭＳ Ｐゴシック"/>
          </a:endParaRPr>
        </a:p>
      </xdr:txBody>
    </xdr:sp>
    <xdr:clientData/>
  </xdr:oneCellAnchor>
  <xdr:twoCellAnchor>
    <xdr:from>
      <xdr:col>6</xdr:col>
      <xdr:colOff>422275</xdr:colOff>
      <xdr:row>99</xdr:row>
      <xdr:rowOff>72977</xdr:rowOff>
    </xdr:from>
    <xdr:to>
      <xdr:col>6</xdr:col>
      <xdr:colOff>600075</xdr:colOff>
      <xdr:row>99</xdr:row>
      <xdr:rowOff>72977</xdr:rowOff>
    </xdr:to>
    <xdr:cxnSp macro="">
      <xdr:nvCxnSpPr>
        <xdr:cNvPr id="230" name="直線コネクタ 229"/>
        <xdr:cNvCxnSpPr/>
      </xdr:nvCxnSpPr>
      <xdr:spPr>
        <a:xfrm>
          <a:off x="4546600" y="170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92</xdr:row>
      <xdr:rowOff>143051</xdr:rowOff>
    </xdr:from>
    <xdr:ext cx="599010" cy="259045"/>
    <xdr:sp macro="" textlink="">
      <xdr:nvSpPr>
        <xdr:cNvPr id="231" name="扶助費最大値テキスト"/>
        <xdr:cNvSpPr txBox="1"/>
      </xdr:nvSpPr>
      <xdr:spPr>
        <a:xfrm>
          <a:off x="4686300" y="1591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137,552</a:t>
          </a:r>
          <a:endParaRPr kumimoji="1" lang="ja-JP" altLang="en-US" sz="1000" b="1">
            <a:latin typeface="ＭＳ Ｐゴシック"/>
          </a:endParaRPr>
        </a:p>
      </xdr:txBody>
    </xdr:sp>
    <xdr:clientData/>
  </xdr:oneCellAnchor>
  <xdr:twoCellAnchor>
    <xdr:from>
      <xdr:col>6</xdr:col>
      <xdr:colOff>422275</xdr:colOff>
      <xdr:row>94</xdr:row>
      <xdr:rowOff>24924</xdr:rowOff>
    </xdr:from>
    <xdr:to>
      <xdr:col>6</xdr:col>
      <xdr:colOff>600075</xdr:colOff>
      <xdr:row>94</xdr:row>
      <xdr:rowOff>24924</xdr:rowOff>
    </xdr:to>
    <xdr:cxnSp macro="">
      <xdr:nvCxnSpPr>
        <xdr:cNvPr id="232" name="直線コネクタ 231"/>
        <xdr:cNvCxnSpPr/>
      </xdr:nvCxnSpPr>
      <xdr:spPr>
        <a:xfrm>
          <a:off x="4546600" y="1614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156992</xdr:rowOff>
    </xdr:from>
    <xdr:to>
      <xdr:col>6</xdr:col>
      <xdr:colOff>511175</xdr:colOff>
      <xdr:row>99</xdr:row>
      <xdr:rowOff>8136</xdr:rowOff>
    </xdr:to>
    <xdr:cxnSp macro="">
      <xdr:nvCxnSpPr>
        <xdr:cNvPr id="233" name="直線コネクタ 232"/>
        <xdr:cNvCxnSpPr/>
      </xdr:nvCxnSpPr>
      <xdr:spPr>
        <a:xfrm flipV="1">
          <a:off x="3797300" y="16959092"/>
          <a:ext cx="8382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88395</xdr:rowOff>
    </xdr:from>
    <xdr:ext cx="534377" cy="259045"/>
    <xdr:sp macro="" textlink="">
      <xdr:nvSpPr>
        <xdr:cNvPr id="234" name="扶助費平均値テキスト"/>
        <xdr:cNvSpPr txBox="1"/>
      </xdr:nvSpPr>
      <xdr:spPr>
        <a:xfrm>
          <a:off x="4686300" y="1654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65518</xdr:rowOff>
    </xdr:from>
    <xdr:to>
      <xdr:col>6</xdr:col>
      <xdr:colOff>561975</xdr:colOff>
      <xdr:row>97</xdr:row>
      <xdr:rowOff>167118</xdr:rowOff>
    </xdr:to>
    <xdr:sp macro="" textlink="">
      <xdr:nvSpPr>
        <xdr:cNvPr id="235" name="フローチャート : 判断 234"/>
        <xdr:cNvSpPr/>
      </xdr:nvSpPr>
      <xdr:spPr>
        <a:xfrm>
          <a:off x="4584700" y="166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8136</xdr:rowOff>
    </xdr:from>
    <xdr:to>
      <xdr:col>5</xdr:col>
      <xdr:colOff>358775</xdr:colOff>
      <xdr:row>99</xdr:row>
      <xdr:rowOff>54716</xdr:rowOff>
    </xdr:to>
    <xdr:cxnSp macro="">
      <xdr:nvCxnSpPr>
        <xdr:cNvPr id="236" name="直線コネクタ 235"/>
        <xdr:cNvCxnSpPr/>
      </xdr:nvCxnSpPr>
      <xdr:spPr>
        <a:xfrm flipV="1">
          <a:off x="2908300" y="16981686"/>
          <a:ext cx="889000" cy="4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76829</xdr:rowOff>
    </xdr:from>
    <xdr:to>
      <xdr:col>5</xdr:col>
      <xdr:colOff>409575</xdr:colOff>
      <xdr:row>98</xdr:row>
      <xdr:rowOff>6979</xdr:rowOff>
    </xdr:to>
    <xdr:sp macro="" textlink="">
      <xdr:nvSpPr>
        <xdr:cNvPr id="237" name="フローチャート : 判断 236"/>
        <xdr:cNvSpPr/>
      </xdr:nvSpPr>
      <xdr:spPr>
        <a:xfrm>
          <a:off x="3746500" y="1670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23506</xdr:rowOff>
    </xdr:from>
    <xdr:ext cx="534377" cy="259045"/>
    <xdr:sp macro="" textlink="">
      <xdr:nvSpPr>
        <xdr:cNvPr id="238" name="テキスト ボックス 237"/>
        <xdr:cNvSpPr txBox="1"/>
      </xdr:nvSpPr>
      <xdr:spPr>
        <a:xfrm>
          <a:off x="3530111" y="164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54716</xdr:rowOff>
    </xdr:from>
    <xdr:to>
      <xdr:col>4</xdr:col>
      <xdr:colOff>155575</xdr:colOff>
      <xdr:row>99</xdr:row>
      <xdr:rowOff>70005</xdr:rowOff>
    </xdr:to>
    <xdr:cxnSp macro="">
      <xdr:nvCxnSpPr>
        <xdr:cNvPr id="239" name="直線コネクタ 238"/>
        <xdr:cNvCxnSpPr/>
      </xdr:nvCxnSpPr>
      <xdr:spPr>
        <a:xfrm flipV="1">
          <a:off x="2019300" y="17028266"/>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138150</xdr:rowOff>
    </xdr:from>
    <xdr:to>
      <xdr:col>4</xdr:col>
      <xdr:colOff>206375</xdr:colOff>
      <xdr:row>98</xdr:row>
      <xdr:rowOff>68300</xdr:rowOff>
    </xdr:to>
    <xdr:sp macro="" textlink="">
      <xdr:nvSpPr>
        <xdr:cNvPr id="240" name="フローチャート : 判断 239"/>
        <xdr:cNvSpPr/>
      </xdr:nvSpPr>
      <xdr:spPr>
        <a:xfrm>
          <a:off x="2857500" y="1676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84827</xdr:rowOff>
    </xdr:from>
    <xdr:ext cx="534377" cy="259045"/>
    <xdr:sp macro="" textlink="">
      <xdr:nvSpPr>
        <xdr:cNvPr id="241" name="テキスト ボックス 240"/>
        <xdr:cNvSpPr txBox="1"/>
      </xdr:nvSpPr>
      <xdr:spPr>
        <a:xfrm>
          <a:off x="2641111" y="165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52045</xdr:rowOff>
    </xdr:from>
    <xdr:to>
      <xdr:col>2</xdr:col>
      <xdr:colOff>638175</xdr:colOff>
      <xdr:row>99</xdr:row>
      <xdr:rowOff>70005</xdr:rowOff>
    </xdr:to>
    <xdr:cxnSp macro="">
      <xdr:nvCxnSpPr>
        <xdr:cNvPr id="242" name="直線コネクタ 241"/>
        <xdr:cNvCxnSpPr/>
      </xdr:nvCxnSpPr>
      <xdr:spPr>
        <a:xfrm>
          <a:off x="1130300" y="15653995"/>
          <a:ext cx="889000" cy="13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157755</xdr:rowOff>
    </xdr:from>
    <xdr:to>
      <xdr:col>3</xdr:col>
      <xdr:colOff>3175</xdr:colOff>
      <xdr:row>98</xdr:row>
      <xdr:rowOff>87905</xdr:rowOff>
    </xdr:to>
    <xdr:sp macro="" textlink="">
      <xdr:nvSpPr>
        <xdr:cNvPr id="243" name="フローチャート : 判断 242"/>
        <xdr:cNvSpPr/>
      </xdr:nvSpPr>
      <xdr:spPr>
        <a:xfrm>
          <a:off x="1968500" y="167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104432</xdr:rowOff>
    </xdr:from>
    <xdr:ext cx="534377" cy="259045"/>
    <xdr:sp macro="" textlink="">
      <xdr:nvSpPr>
        <xdr:cNvPr id="244" name="テキスト ボックス 243"/>
        <xdr:cNvSpPr txBox="1"/>
      </xdr:nvSpPr>
      <xdr:spPr>
        <a:xfrm>
          <a:off x="1752111" y="165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151436</xdr:rowOff>
    </xdr:from>
    <xdr:to>
      <xdr:col>1</xdr:col>
      <xdr:colOff>485775</xdr:colOff>
      <xdr:row>98</xdr:row>
      <xdr:rowOff>81586</xdr:rowOff>
    </xdr:to>
    <xdr:sp macro="" textlink="">
      <xdr:nvSpPr>
        <xdr:cNvPr id="245" name="フローチャート : 判断 244"/>
        <xdr:cNvSpPr/>
      </xdr:nvSpPr>
      <xdr:spPr>
        <a:xfrm>
          <a:off x="1079500" y="1678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72713</xdr:rowOff>
    </xdr:from>
    <xdr:ext cx="534377" cy="259045"/>
    <xdr:sp macro="" textlink="">
      <xdr:nvSpPr>
        <xdr:cNvPr id="246" name="テキスト ボックス 245"/>
        <xdr:cNvSpPr txBox="1"/>
      </xdr:nvSpPr>
      <xdr:spPr>
        <a:xfrm>
          <a:off x="863111" y="168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106192</xdr:rowOff>
    </xdr:from>
    <xdr:to>
      <xdr:col>6</xdr:col>
      <xdr:colOff>561975</xdr:colOff>
      <xdr:row>99</xdr:row>
      <xdr:rowOff>36342</xdr:rowOff>
    </xdr:to>
    <xdr:sp macro="" textlink="">
      <xdr:nvSpPr>
        <xdr:cNvPr id="252" name="円/楕円 251"/>
        <xdr:cNvSpPr/>
      </xdr:nvSpPr>
      <xdr:spPr>
        <a:xfrm>
          <a:off x="4584700" y="169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21119</xdr:rowOff>
    </xdr:from>
    <xdr:ext cx="534377" cy="259045"/>
    <xdr:sp macro="" textlink="">
      <xdr:nvSpPr>
        <xdr:cNvPr id="253" name="扶助費該当値テキスト"/>
        <xdr:cNvSpPr txBox="1"/>
      </xdr:nvSpPr>
      <xdr:spPr>
        <a:xfrm>
          <a:off x="4686300" y="168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48,109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128786</xdr:rowOff>
    </xdr:from>
    <xdr:to>
      <xdr:col>5</xdr:col>
      <xdr:colOff>409575</xdr:colOff>
      <xdr:row>99</xdr:row>
      <xdr:rowOff>58936</xdr:rowOff>
    </xdr:to>
    <xdr:sp macro="" textlink="">
      <xdr:nvSpPr>
        <xdr:cNvPr id="254" name="円/楕円 253"/>
        <xdr:cNvSpPr/>
      </xdr:nvSpPr>
      <xdr:spPr>
        <a:xfrm>
          <a:off x="3746500" y="169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50063</xdr:rowOff>
    </xdr:from>
    <xdr:ext cx="534377" cy="259045"/>
    <xdr:sp macro="" textlink="">
      <xdr:nvSpPr>
        <xdr:cNvPr id="255" name="テキスト ボックス 254"/>
        <xdr:cNvSpPr txBox="1"/>
      </xdr:nvSpPr>
      <xdr:spPr>
        <a:xfrm>
          <a:off x="3530111" y="170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45,638</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3916</xdr:rowOff>
    </xdr:from>
    <xdr:to>
      <xdr:col>4</xdr:col>
      <xdr:colOff>206375</xdr:colOff>
      <xdr:row>99</xdr:row>
      <xdr:rowOff>105516</xdr:rowOff>
    </xdr:to>
    <xdr:sp macro="" textlink="">
      <xdr:nvSpPr>
        <xdr:cNvPr id="256" name="円/楕円 255"/>
        <xdr:cNvSpPr/>
      </xdr:nvSpPr>
      <xdr:spPr>
        <a:xfrm>
          <a:off x="2857500" y="169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96643</xdr:rowOff>
    </xdr:from>
    <xdr:ext cx="534377" cy="259045"/>
    <xdr:sp macro="" textlink="">
      <xdr:nvSpPr>
        <xdr:cNvPr id="257" name="テキスト ボックス 256"/>
        <xdr:cNvSpPr txBox="1"/>
      </xdr:nvSpPr>
      <xdr:spPr>
        <a:xfrm>
          <a:off x="2641111" y="1707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40,544</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19205</xdr:rowOff>
    </xdr:from>
    <xdr:to>
      <xdr:col>3</xdr:col>
      <xdr:colOff>3175</xdr:colOff>
      <xdr:row>99</xdr:row>
      <xdr:rowOff>120805</xdr:rowOff>
    </xdr:to>
    <xdr:sp macro="" textlink="">
      <xdr:nvSpPr>
        <xdr:cNvPr id="258" name="円/楕円 257"/>
        <xdr:cNvSpPr/>
      </xdr:nvSpPr>
      <xdr:spPr>
        <a:xfrm>
          <a:off x="1968500" y="169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111932</xdr:rowOff>
    </xdr:from>
    <xdr:ext cx="534377" cy="259045"/>
    <xdr:sp macro="" textlink="">
      <xdr:nvSpPr>
        <xdr:cNvPr id="259" name="テキスト ボックス 258"/>
        <xdr:cNvSpPr txBox="1"/>
      </xdr:nvSpPr>
      <xdr:spPr>
        <a:xfrm>
          <a:off x="1752111" y="170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38,872</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1245</xdr:rowOff>
    </xdr:from>
    <xdr:to>
      <xdr:col>1</xdr:col>
      <xdr:colOff>485775</xdr:colOff>
      <xdr:row>91</xdr:row>
      <xdr:rowOff>102845</xdr:rowOff>
    </xdr:to>
    <xdr:sp macro="" textlink="">
      <xdr:nvSpPr>
        <xdr:cNvPr id="260" name="円/楕円 259"/>
        <xdr:cNvSpPr/>
      </xdr:nvSpPr>
      <xdr:spPr>
        <a:xfrm>
          <a:off x="1079500" y="156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119372</xdr:rowOff>
    </xdr:from>
    <xdr:ext cx="599010" cy="259045"/>
    <xdr:sp macro="" textlink="">
      <xdr:nvSpPr>
        <xdr:cNvPr id="261" name="テキスト ボックス 260"/>
        <xdr:cNvSpPr txBox="1"/>
      </xdr:nvSpPr>
      <xdr:spPr>
        <a:xfrm>
          <a:off x="830794" y="153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29</xdr:row>
      <xdr:rowOff>92727</xdr:rowOff>
    </xdr:from>
    <xdr:ext cx="685572" cy="259045"/>
    <xdr:sp macro="" textlink="">
      <xdr:nvSpPr>
        <xdr:cNvPr id="281" name="テキスト ボックス 280"/>
        <xdr:cNvSpPr txBox="1"/>
      </xdr:nvSpPr>
      <xdr:spPr>
        <a:xfrm>
          <a:off x="5918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37</xdr:row>
      <xdr:rowOff>87958</xdr:rowOff>
    </xdr:from>
    <xdr:to>
      <xdr:col>15</xdr:col>
      <xdr:colOff>180340</xdr:colOff>
      <xdr:row>38</xdr:row>
      <xdr:rowOff>159093</xdr:rowOff>
    </xdr:to>
    <xdr:cxnSp macro="">
      <xdr:nvCxnSpPr>
        <xdr:cNvPr id="285" name="直線コネクタ 284"/>
        <xdr:cNvCxnSpPr/>
      </xdr:nvCxnSpPr>
      <xdr:spPr>
        <a:xfrm flipV="1">
          <a:off x="10475595" y="6431608"/>
          <a:ext cx="1270" cy="24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162920</xdr:rowOff>
    </xdr:from>
    <xdr:ext cx="534377" cy="259045"/>
    <xdr:sp macro="" textlink="">
      <xdr:nvSpPr>
        <xdr:cNvPr id="286" name="補助費等最小値テキスト"/>
        <xdr:cNvSpPr txBox="1"/>
      </xdr:nvSpPr>
      <xdr:spPr>
        <a:xfrm>
          <a:off x="10528300" y="66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44,730</a:t>
          </a:r>
          <a:endParaRPr kumimoji="1" lang="ja-JP" altLang="en-US" sz="1000" b="1">
            <a:latin typeface="ＭＳ Ｐゴシック"/>
          </a:endParaRPr>
        </a:p>
      </xdr:txBody>
    </xdr:sp>
    <xdr:clientData/>
  </xdr:oneCellAnchor>
  <xdr:twoCellAnchor>
    <xdr:from>
      <xdr:col>15</xdr:col>
      <xdr:colOff>92075</xdr:colOff>
      <xdr:row>38</xdr:row>
      <xdr:rowOff>159093</xdr:rowOff>
    </xdr:from>
    <xdr:to>
      <xdr:col>15</xdr:col>
      <xdr:colOff>269875</xdr:colOff>
      <xdr:row>38</xdr:row>
      <xdr:rowOff>159093</xdr:rowOff>
    </xdr:to>
    <xdr:cxnSp macro="">
      <xdr:nvCxnSpPr>
        <xdr:cNvPr id="287" name="直線コネクタ 286"/>
        <xdr:cNvCxnSpPr/>
      </xdr:nvCxnSpPr>
      <xdr:spPr>
        <a:xfrm>
          <a:off x="10388600" y="667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34635</xdr:rowOff>
    </xdr:from>
    <xdr:ext cx="599010" cy="259045"/>
    <xdr:sp macro="" textlink="">
      <xdr:nvSpPr>
        <xdr:cNvPr id="288" name="補助費等最大値テキスト"/>
        <xdr:cNvSpPr txBox="1"/>
      </xdr:nvSpPr>
      <xdr:spPr>
        <a:xfrm>
          <a:off x="10528300" y="620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235,742</a:t>
          </a:r>
          <a:endParaRPr kumimoji="1" lang="ja-JP" altLang="en-US" sz="1000" b="1">
            <a:latin typeface="ＭＳ Ｐゴシック"/>
          </a:endParaRPr>
        </a:p>
      </xdr:txBody>
    </xdr:sp>
    <xdr:clientData/>
  </xdr:oneCellAnchor>
  <xdr:twoCellAnchor>
    <xdr:from>
      <xdr:col>15</xdr:col>
      <xdr:colOff>92075</xdr:colOff>
      <xdr:row>37</xdr:row>
      <xdr:rowOff>87958</xdr:rowOff>
    </xdr:from>
    <xdr:to>
      <xdr:col>15</xdr:col>
      <xdr:colOff>269875</xdr:colOff>
      <xdr:row>37</xdr:row>
      <xdr:rowOff>87958</xdr:rowOff>
    </xdr:to>
    <xdr:cxnSp macro="">
      <xdr:nvCxnSpPr>
        <xdr:cNvPr id="289" name="直線コネクタ 288"/>
        <xdr:cNvCxnSpPr/>
      </xdr:nvCxnSpPr>
      <xdr:spPr>
        <a:xfrm>
          <a:off x="10388600" y="643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87958</xdr:rowOff>
    </xdr:from>
    <xdr:to>
      <xdr:col>15</xdr:col>
      <xdr:colOff>180975</xdr:colOff>
      <xdr:row>37</xdr:row>
      <xdr:rowOff>143663</xdr:rowOff>
    </xdr:to>
    <xdr:cxnSp macro="">
      <xdr:nvCxnSpPr>
        <xdr:cNvPr id="290" name="直線コネクタ 289"/>
        <xdr:cNvCxnSpPr/>
      </xdr:nvCxnSpPr>
      <xdr:spPr>
        <a:xfrm flipV="1">
          <a:off x="9639300" y="6431608"/>
          <a:ext cx="838200" cy="5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1609</xdr:rowOff>
    </xdr:from>
    <xdr:ext cx="599010" cy="259045"/>
    <xdr:sp macro="" textlink="">
      <xdr:nvSpPr>
        <xdr:cNvPr id="291" name="補助費等平均値テキスト"/>
        <xdr:cNvSpPr txBox="1"/>
      </xdr:nvSpPr>
      <xdr:spPr>
        <a:xfrm>
          <a:off x="10528300" y="6516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23182</xdr:rowOff>
    </xdr:from>
    <xdr:to>
      <xdr:col>15</xdr:col>
      <xdr:colOff>231775</xdr:colOff>
      <xdr:row>38</xdr:row>
      <xdr:rowOff>124782</xdr:rowOff>
    </xdr:to>
    <xdr:sp macro="" textlink="">
      <xdr:nvSpPr>
        <xdr:cNvPr id="292" name="フローチャート : 判断 291"/>
        <xdr:cNvSpPr/>
      </xdr:nvSpPr>
      <xdr:spPr>
        <a:xfrm>
          <a:off x="10426700" y="65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131037</xdr:rowOff>
    </xdr:from>
    <xdr:to>
      <xdr:col>14</xdr:col>
      <xdr:colOff>28575</xdr:colOff>
      <xdr:row>37</xdr:row>
      <xdr:rowOff>143663</xdr:rowOff>
    </xdr:to>
    <xdr:cxnSp macro="">
      <xdr:nvCxnSpPr>
        <xdr:cNvPr id="293" name="直線コネクタ 292"/>
        <xdr:cNvCxnSpPr/>
      </xdr:nvCxnSpPr>
      <xdr:spPr>
        <a:xfrm>
          <a:off x="8750300" y="5445987"/>
          <a:ext cx="889000" cy="10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63422</xdr:rowOff>
    </xdr:from>
    <xdr:to>
      <xdr:col>14</xdr:col>
      <xdr:colOff>79375</xdr:colOff>
      <xdr:row>38</xdr:row>
      <xdr:rowOff>165022</xdr:rowOff>
    </xdr:to>
    <xdr:sp macro="" textlink="">
      <xdr:nvSpPr>
        <xdr:cNvPr id="294" name="フローチャート : 判断 293"/>
        <xdr:cNvSpPr/>
      </xdr:nvSpPr>
      <xdr:spPr>
        <a:xfrm>
          <a:off x="9588500" y="657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156149</xdr:rowOff>
    </xdr:from>
    <xdr:ext cx="534377" cy="259045"/>
    <xdr:sp macro="" textlink="">
      <xdr:nvSpPr>
        <xdr:cNvPr id="295" name="テキスト ボックス 294"/>
        <xdr:cNvSpPr txBox="1"/>
      </xdr:nvSpPr>
      <xdr:spPr>
        <a:xfrm>
          <a:off x="9372111" y="667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56340</xdr:rowOff>
    </xdr:from>
    <xdr:to>
      <xdr:col>12</xdr:col>
      <xdr:colOff>511175</xdr:colOff>
      <xdr:row>31</xdr:row>
      <xdr:rowOff>131037</xdr:rowOff>
    </xdr:to>
    <xdr:cxnSp macro="">
      <xdr:nvCxnSpPr>
        <xdr:cNvPr id="296" name="直線コネクタ 295"/>
        <xdr:cNvCxnSpPr/>
      </xdr:nvCxnSpPr>
      <xdr:spPr>
        <a:xfrm>
          <a:off x="7861300" y="5199840"/>
          <a:ext cx="889000" cy="24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66153</xdr:rowOff>
    </xdr:from>
    <xdr:to>
      <xdr:col>12</xdr:col>
      <xdr:colOff>561975</xdr:colOff>
      <xdr:row>38</xdr:row>
      <xdr:rowOff>167753</xdr:rowOff>
    </xdr:to>
    <xdr:sp macro="" textlink="">
      <xdr:nvSpPr>
        <xdr:cNvPr id="297" name="フローチャート : 判断 296"/>
        <xdr:cNvSpPr/>
      </xdr:nvSpPr>
      <xdr:spPr>
        <a:xfrm>
          <a:off x="8699500" y="658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158880</xdr:rowOff>
    </xdr:from>
    <xdr:ext cx="534377" cy="259045"/>
    <xdr:sp macro="" textlink="">
      <xdr:nvSpPr>
        <xdr:cNvPr id="298" name="テキスト ボックス 297"/>
        <xdr:cNvSpPr txBox="1"/>
      </xdr:nvSpPr>
      <xdr:spPr>
        <a:xfrm>
          <a:off x="8483111" y="667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56340</xdr:rowOff>
    </xdr:from>
    <xdr:to>
      <xdr:col>11</xdr:col>
      <xdr:colOff>307975</xdr:colOff>
      <xdr:row>38</xdr:row>
      <xdr:rowOff>55940</xdr:rowOff>
    </xdr:to>
    <xdr:cxnSp macro="">
      <xdr:nvCxnSpPr>
        <xdr:cNvPr id="299" name="直線コネクタ 298"/>
        <xdr:cNvCxnSpPr/>
      </xdr:nvCxnSpPr>
      <xdr:spPr>
        <a:xfrm flipV="1">
          <a:off x="6972300" y="5199840"/>
          <a:ext cx="889000" cy="13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68096</xdr:rowOff>
    </xdr:from>
    <xdr:to>
      <xdr:col>11</xdr:col>
      <xdr:colOff>358775</xdr:colOff>
      <xdr:row>38</xdr:row>
      <xdr:rowOff>169696</xdr:rowOff>
    </xdr:to>
    <xdr:sp macro="" textlink="">
      <xdr:nvSpPr>
        <xdr:cNvPr id="300" name="フローチャート : 判断 299"/>
        <xdr:cNvSpPr/>
      </xdr:nvSpPr>
      <xdr:spPr>
        <a:xfrm>
          <a:off x="7810500" y="658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160823</xdr:rowOff>
    </xdr:from>
    <xdr:ext cx="534377" cy="259045"/>
    <xdr:sp macro="" textlink="">
      <xdr:nvSpPr>
        <xdr:cNvPr id="301" name="テキスト ボックス 300"/>
        <xdr:cNvSpPr txBox="1"/>
      </xdr:nvSpPr>
      <xdr:spPr>
        <a:xfrm>
          <a:off x="7594111" y="667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66024</xdr:rowOff>
    </xdr:from>
    <xdr:to>
      <xdr:col>10</xdr:col>
      <xdr:colOff>155575</xdr:colOff>
      <xdr:row>38</xdr:row>
      <xdr:rowOff>167624</xdr:rowOff>
    </xdr:to>
    <xdr:sp macro="" textlink="">
      <xdr:nvSpPr>
        <xdr:cNvPr id="302" name="フローチャート : 判断 301"/>
        <xdr:cNvSpPr/>
      </xdr:nvSpPr>
      <xdr:spPr>
        <a:xfrm>
          <a:off x="6921500" y="6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158751</xdr:rowOff>
    </xdr:from>
    <xdr:ext cx="534377" cy="259045"/>
    <xdr:sp macro="" textlink="">
      <xdr:nvSpPr>
        <xdr:cNvPr id="303" name="テキスト ボックス 302"/>
        <xdr:cNvSpPr txBox="1"/>
      </xdr:nvSpPr>
      <xdr:spPr>
        <a:xfrm>
          <a:off x="6705111" y="667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78,013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37158</xdr:rowOff>
    </xdr:from>
    <xdr:to>
      <xdr:col>15</xdr:col>
      <xdr:colOff>231775</xdr:colOff>
      <xdr:row>37</xdr:row>
      <xdr:rowOff>138758</xdr:rowOff>
    </xdr:to>
    <xdr:sp macro="" textlink="">
      <xdr:nvSpPr>
        <xdr:cNvPr id="309" name="円/楕円 308"/>
        <xdr:cNvSpPr/>
      </xdr:nvSpPr>
      <xdr:spPr>
        <a:xfrm>
          <a:off x="10426700" y="63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161635</xdr:rowOff>
    </xdr:from>
    <xdr:ext cx="599010" cy="259045"/>
    <xdr:sp macro="" textlink="">
      <xdr:nvSpPr>
        <xdr:cNvPr id="310" name="補助費等該当値テキスト"/>
        <xdr:cNvSpPr txBox="1"/>
      </xdr:nvSpPr>
      <xdr:spPr>
        <a:xfrm>
          <a:off x="10528300" y="63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235,742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92863</xdr:rowOff>
    </xdr:from>
    <xdr:to>
      <xdr:col>14</xdr:col>
      <xdr:colOff>79375</xdr:colOff>
      <xdr:row>38</xdr:row>
      <xdr:rowOff>23013</xdr:rowOff>
    </xdr:to>
    <xdr:sp macro="" textlink="">
      <xdr:nvSpPr>
        <xdr:cNvPr id="311" name="円/楕円 310"/>
        <xdr:cNvSpPr/>
      </xdr:nvSpPr>
      <xdr:spPr>
        <a:xfrm>
          <a:off x="9588500" y="64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39540</xdr:rowOff>
    </xdr:from>
    <xdr:ext cx="599010" cy="259045"/>
    <xdr:sp macro="" textlink="">
      <xdr:nvSpPr>
        <xdr:cNvPr id="312" name="テキスト ボックス 311"/>
        <xdr:cNvSpPr txBox="1"/>
      </xdr:nvSpPr>
      <xdr:spPr>
        <a:xfrm>
          <a:off x="9339794" y="621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191,880</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80237</xdr:rowOff>
    </xdr:from>
    <xdr:to>
      <xdr:col>12</xdr:col>
      <xdr:colOff>561975</xdr:colOff>
      <xdr:row>32</xdr:row>
      <xdr:rowOff>10387</xdr:rowOff>
    </xdr:to>
    <xdr:sp macro="" textlink="">
      <xdr:nvSpPr>
        <xdr:cNvPr id="313" name="円/楕円 312"/>
        <xdr:cNvSpPr/>
      </xdr:nvSpPr>
      <xdr:spPr>
        <a:xfrm>
          <a:off x="8699500" y="53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30</xdr:row>
      <xdr:rowOff>26914</xdr:rowOff>
    </xdr:from>
    <xdr:ext cx="690189" cy="259045"/>
    <xdr:sp macro="" textlink="">
      <xdr:nvSpPr>
        <xdr:cNvPr id="314" name="テキスト ボックス 313"/>
        <xdr:cNvSpPr txBox="1"/>
      </xdr:nvSpPr>
      <xdr:spPr>
        <a:xfrm>
          <a:off x="8405204" y="5170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1,011,821</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5540</xdr:rowOff>
    </xdr:from>
    <xdr:to>
      <xdr:col>11</xdr:col>
      <xdr:colOff>358775</xdr:colOff>
      <xdr:row>30</xdr:row>
      <xdr:rowOff>107140</xdr:rowOff>
    </xdr:to>
    <xdr:sp macro="" textlink="">
      <xdr:nvSpPr>
        <xdr:cNvPr id="315" name="円/楕円 314"/>
        <xdr:cNvSpPr/>
      </xdr:nvSpPr>
      <xdr:spPr>
        <a:xfrm>
          <a:off x="7810500" y="51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648679</xdr:colOff>
      <xdr:row>28</xdr:row>
      <xdr:rowOff>123667</xdr:rowOff>
    </xdr:from>
    <xdr:ext cx="690189" cy="259045"/>
    <xdr:sp macro="" textlink="">
      <xdr:nvSpPr>
        <xdr:cNvPr id="316" name="テキスト ボックス 315"/>
        <xdr:cNvSpPr txBox="1"/>
      </xdr:nvSpPr>
      <xdr:spPr>
        <a:xfrm>
          <a:off x="7516204" y="4924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1,205,638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5140</xdr:rowOff>
    </xdr:from>
    <xdr:to>
      <xdr:col>10</xdr:col>
      <xdr:colOff>155575</xdr:colOff>
      <xdr:row>38</xdr:row>
      <xdr:rowOff>106740</xdr:rowOff>
    </xdr:to>
    <xdr:sp macro="" textlink="">
      <xdr:nvSpPr>
        <xdr:cNvPr id="317" name="円/楕円 316"/>
        <xdr:cNvSpPr/>
      </xdr:nvSpPr>
      <xdr:spPr>
        <a:xfrm>
          <a:off x="6921500" y="65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123267</xdr:rowOff>
    </xdr:from>
    <xdr:ext cx="599010" cy="259045"/>
    <xdr:sp macro="" textlink="">
      <xdr:nvSpPr>
        <xdr:cNvPr id="318" name="テキスト ボックス 317"/>
        <xdr:cNvSpPr txBox="1"/>
      </xdr:nvSpPr>
      <xdr:spPr>
        <a:xfrm>
          <a:off x="6672794" y="629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218,033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137313</xdr:rowOff>
    </xdr:from>
    <xdr:to>
      <xdr:col>15</xdr:col>
      <xdr:colOff>180340</xdr:colOff>
      <xdr:row>59</xdr:row>
      <xdr:rowOff>35200</xdr:rowOff>
    </xdr:to>
    <xdr:cxnSp macro="">
      <xdr:nvCxnSpPr>
        <xdr:cNvPr id="342" name="直線コネクタ 341"/>
        <xdr:cNvCxnSpPr/>
      </xdr:nvCxnSpPr>
      <xdr:spPr>
        <a:xfrm flipV="1">
          <a:off x="10475595" y="8881263"/>
          <a:ext cx="1270" cy="1269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39027</xdr:rowOff>
    </xdr:from>
    <xdr:ext cx="534377" cy="259045"/>
    <xdr:sp macro="" textlink="">
      <xdr:nvSpPr>
        <xdr:cNvPr id="343" name="普通建設事業費最小値テキスト"/>
        <xdr:cNvSpPr txBox="1"/>
      </xdr:nvSpPr>
      <xdr:spPr>
        <a:xfrm>
          <a:off x="10528300" y="10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12,139</a:t>
          </a:r>
          <a:endParaRPr kumimoji="1" lang="ja-JP" altLang="en-US" sz="1000" b="1">
            <a:latin typeface="ＭＳ Ｐゴシック"/>
          </a:endParaRPr>
        </a:p>
      </xdr:txBody>
    </xdr:sp>
    <xdr:clientData/>
  </xdr:oneCellAnchor>
  <xdr:twoCellAnchor>
    <xdr:from>
      <xdr:col>15</xdr:col>
      <xdr:colOff>92075</xdr:colOff>
      <xdr:row>59</xdr:row>
      <xdr:rowOff>35200</xdr:rowOff>
    </xdr:from>
    <xdr:to>
      <xdr:col>15</xdr:col>
      <xdr:colOff>269875</xdr:colOff>
      <xdr:row>59</xdr:row>
      <xdr:rowOff>35200</xdr:rowOff>
    </xdr:to>
    <xdr:cxnSp macro="">
      <xdr:nvCxnSpPr>
        <xdr:cNvPr id="344" name="直線コネクタ 343"/>
        <xdr:cNvCxnSpPr/>
      </xdr:nvCxnSpPr>
      <xdr:spPr>
        <a:xfrm>
          <a:off x="10388600" y="1015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83990</xdr:rowOff>
    </xdr:from>
    <xdr:ext cx="690189" cy="259045"/>
    <xdr:sp macro="" textlink="">
      <xdr:nvSpPr>
        <xdr:cNvPr id="345" name="普通建設事業費最大値テキスト"/>
        <xdr:cNvSpPr txBox="1"/>
      </xdr:nvSpPr>
      <xdr:spPr>
        <a:xfrm>
          <a:off x="10528300" y="8656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1,678,132</a:t>
          </a:r>
          <a:endParaRPr kumimoji="1" lang="ja-JP" altLang="en-US" sz="1000" b="1">
            <a:latin typeface="ＭＳ Ｐゴシック"/>
          </a:endParaRPr>
        </a:p>
      </xdr:txBody>
    </xdr:sp>
    <xdr:clientData/>
  </xdr:oneCellAnchor>
  <xdr:twoCellAnchor>
    <xdr:from>
      <xdr:col>15</xdr:col>
      <xdr:colOff>92075</xdr:colOff>
      <xdr:row>51</xdr:row>
      <xdr:rowOff>137313</xdr:rowOff>
    </xdr:from>
    <xdr:to>
      <xdr:col>15</xdr:col>
      <xdr:colOff>269875</xdr:colOff>
      <xdr:row>51</xdr:row>
      <xdr:rowOff>137313</xdr:rowOff>
    </xdr:to>
    <xdr:cxnSp macro="">
      <xdr:nvCxnSpPr>
        <xdr:cNvPr id="346" name="直線コネクタ 345"/>
        <xdr:cNvCxnSpPr/>
      </xdr:nvCxnSpPr>
      <xdr:spPr>
        <a:xfrm>
          <a:off x="10388600" y="888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137313</xdr:rowOff>
    </xdr:from>
    <xdr:to>
      <xdr:col>15</xdr:col>
      <xdr:colOff>180975</xdr:colOff>
      <xdr:row>53</xdr:row>
      <xdr:rowOff>144531</xdr:rowOff>
    </xdr:to>
    <xdr:cxnSp macro="">
      <xdr:nvCxnSpPr>
        <xdr:cNvPr id="347" name="直線コネクタ 346"/>
        <xdr:cNvCxnSpPr/>
      </xdr:nvCxnSpPr>
      <xdr:spPr>
        <a:xfrm flipV="1">
          <a:off x="9639300" y="8881263"/>
          <a:ext cx="838200" cy="35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72096</xdr:rowOff>
    </xdr:from>
    <xdr:ext cx="534377" cy="259045"/>
    <xdr:sp macro="" textlink="">
      <xdr:nvSpPr>
        <xdr:cNvPr id="348" name="普通建設事業費平均値テキスト"/>
        <xdr:cNvSpPr txBox="1"/>
      </xdr:nvSpPr>
      <xdr:spPr>
        <a:xfrm>
          <a:off x="10528300" y="1001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93669</xdr:rowOff>
    </xdr:from>
    <xdr:to>
      <xdr:col>15</xdr:col>
      <xdr:colOff>231775</xdr:colOff>
      <xdr:row>59</xdr:row>
      <xdr:rowOff>23819</xdr:rowOff>
    </xdr:to>
    <xdr:sp macro="" textlink="">
      <xdr:nvSpPr>
        <xdr:cNvPr id="349" name="フローチャート : 判断 348"/>
        <xdr:cNvSpPr/>
      </xdr:nvSpPr>
      <xdr:spPr>
        <a:xfrm>
          <a:off x="104267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71212</xdr:rowOff>
    </xdr:from>
    <xdr:to>
      <xdr:col>14</xdr:col>
      <xdr:colOff>28575</xdr:colOff>
      <xdr:row>53</xdr:row>
      <xdr:rowOff>144531</xdr:rowOff>
    </xdr:to>
    <xdr:cxnSp macro="">
      <xdr:nvCxnSpPr>
        <xdr:cNvPr id="350" name="直線コネクタ 349"/>
        <xdr:cNvCxnSpPr/>
      </xdr:nvCxnSpPr>
      <xdr:spPr>
        <a:xfrm>
          <a:off x="8750300" y="9158062"/>
          <a:ext cx="889000" cy="7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87610</xdr:rowOff>
    </xdr:from>
    <xdr:to>
      <xdr:col>14</xdr:col>
      <xdr:colOff>79375</xdr:colOff>
      <xdr:row>59</xdr:row>
      <xdr:rowOff>17760</xdr:rowOff>
    </xdr:to>
    <xdr:sp macro="" textlink="">
      <xdr:nvSpPr>
        <xdr:cNvPr id="351" name="フローチャート : 判断 350"/>
        <xdr:cNvSpPr/>
      </xdr:nvSpPr>
      <xdr:spPr>
        <a:xfrm>
          <a:off x="9588500" y="100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8887</xdr:rowOff>
    </xdr:from>
    <xdr:ext cx="599010" cy="259045"/>
    <xdr:sp macro="" textlink="">
      <xdr:nvSpPr>
        <xdr:cNvPr id="352" name="テキスト ボックス 351"/>
        <xdr:cNvSpPr txBox="1"/>
      </xdr:nvSpPr>
      <xdr:spPr>
        <a:xfrm>
          <a:off x="9339794" y="101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71212</xdr:rowOff>
    </xdr:from>
    <xdr:to>
      <xdr:col>12</xdr:col>
      <xdr:colOff>511175</xdr:colOff>
      <xdr:row>58</xdr:row>
      <xdr:rowOff>122494</xdr:rowOff>
    </xdr:to>
    <xdr:cxnSp macro="">
      <xdr:nvCxnSpPr>
        <xdr:cNvPr id="353" name="直線コネクタ 352"/>
        <xdr:cNvCxnSpPr/>
      </xdr:nvCxnSpPr>
      <xdr:spPr>
        <a:xfrm flipV="1">
          <a:off x="7861300" y="9158062"/>
          <a:ext cx="889000" cy="90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75089</xdr:rowOff>
    </xdr:from>
    <xdr:to>
      <xdr:col>12</xdr:col>
      <xdr:colOff>561975</xdr:colOff>
      <xdr:row>59</xdr:row>
      <xdr:rowOff>5239</xdr:rowOff>
    </xdr:to>
    <xdr:sp macro="" textlink="">
      <xdr:nvSpPr>
        <xdr:cNvPr id="354" name="フローチャート : 判断 353"/>
        <xdr:cNvSpPr/>
      </xdr:nvSpPr>
      <xdr:spPr>
        <a:xfrm>
          <a:off x="8699500" y="100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167816</xdr:rowOff>
    </xdr:from>
    <xdr:ext cx="599010" cy="259045"/>
    <xdr:sp macro="" textlink="">
      <xdr:nvSpPr>
        <xdr:cNvPr id="355" name="テキスト ボックス 354"/>
        <xdr:cNvSpPr txBox="1"/>
      </xdr:nvSpPr>
      <xdr:spPr>
        <a:xfrm>
          <a:off x="8450794" y="1011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122494</xdr:rowOff>
    </xdr:from>
    <xdr:to>
      <xdr:col>11</xdr:col>
      <xdr:colOff>307975</xdr:colOff>
      <xdr:row>58</xdr:row>
      <xdr:rowOff>159391</xdr:rowOff>
    </xdr:to>
    <xdr:cxnSp macro="">
      <xdr:nvCxnSpPr>
        <xdr:cNvPr id="356" name="直線コネクタ 355"/>
        <xdr:cNvCxnSpPr/>
      </xdr:nvCxnSpPr>
      <xdr:spPr>
        <a:xfrm flipV="1">
          <a:off x="6972300" y="10066594"/>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104764</xdr:rowOff>
    </xdr:from>
    <xdr:to>
      <xdr:col>11</xdr:col>
      <xdr:colOff>358775</xdr:colOff>
      <xdr:row>59</xdr:row>
      <xdr:rowOff>34914</xdr:rowOff>
    </xdr:to>
    <xdr:sp macro="" textlink="">
      <xdr:nvSpPr>
        <xdr:cNvPr id="357" name="フローチャート : 判断 356"/>
        <xdr:cNvSpPr/>
      </xdr:nvSpPr>
      <xdr:spPr>
        <a:xfrm>
          <a:off x="7810500" y="10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26041</xdr:rowOff>
    </xdr:from>
    <xdr:ext cx="534377" cy="259045"/>
    <xdr:sp macro="" textlink="">
      <xdr:nvSpPr>
        <xdr:cNvPr id="358" name="テキスト ボックス 357"/>
        <xdr:cNvSpPr txBox="1"/>
      </xdr:nvSpPr>
      <xdr:spPr>
        <a:xfrm>
          <a:off x="7594111" y="1014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95886</xdr:rowOff>
    </xdr:from>
    <xdr:to>
      <xdr:col>10</xdr:col>
      <xdr:colOff>155575</xdr:colOff>
      <xdr:row>59</xdr:row>
      <xdr:rowOff>26036</xdr:rowOff>
    </xdr:to>
    <xdr:sp macro="" textlink="">
      <xdr:nvSpPr>
        <xdr:cNvPr id="359" name="フローチャート : 判断 358"/>
        <xdr:cNvSpPr/>
      </xdr:nvSpPr>
      <xdr:spPr>
        <a:xfrm>
          <a:off x="6921500" y="100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42563</xdr:rowOff>
    </xdr:from>
    <xdr:ext cx="534377" cy="259045"/>
    <xdr:sp macro="" textlink="">
      <xdr:nvSpPr>
        <xdr:cNvPr id="360" name="テキスト ボックス 359"/>
        <xdr:cNvSpPr txBox="1"/>
      </xdr:nvSpPr>
      <xdr:spPr>
        <a:xfrm>
          <a:off x="6705111" y="98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51</xdr:row>
      <xdr:rowOff>86513</xdr:rowOff>
    </xdr:from>
    <xdr:to>
      <xdr:col>15</xdr:col>
      <xdr:colOff>231775</xdr:colOff>
      <xdr:row>52</xdr:row>
      <xdr:rowOff>16663</xdr:rowOff>
    </xdr:to>
    <xdr:sp macro="" textlink="">
      <xdr:nvSpPr>
        <xdr:cNvPr id="366" name="円/楕円 365"/>
        <xdr:cNvSpPr/>
      </xdr:nvSpPr>
      <xdr:spPr>
        <a:xfrm>
          <a:off x="10426700" y="88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39540</xdr:rowOff>
    </xdr:from>
    <xdr:ext cx="690189" cy="259045"/>
    <xdr:sp macro="" textlink="">
      <xdr:nvSpPr>
        <xdr:cNvPr id="367" name="普通建設事業費該当値テキスト"/>
        <xdr:cNvSpPr txBox="1"/>
      </xdr:nvSpPr>
      <xdr:spPr>
        <a:xfrm>
          <a:off x="10528300" y="8783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1,678,132</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93731</xdr:rowOff>
    </xdr:from>
    <xdr:to>
      <xdr:col>14</xdr:col>
      <xdr:colOff>79375</xdr:colOff>
      <xdr:row>54</xdr:row>
      <xdr:rowOff>23881</xdr:rowOff>
    </xdr:to>
    <xdr:sp macro="" textlink="">
      <xdr:nvSpPr>
        <xdr:cNvPr id="368" name="円/楕円 367"/>
        <xdr:cNvSpPr/>
      </xdr:nvSpPr>
      <xdr:spPr>
        <a:xfrm>
          <a:off x="9588500" y="91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52</xdr:row>
      <xdr:rowOff>40408</xdr:rowOff>
    </xdr:from>
    <xdr:ext cx="690189" cy="259045"/>
    <xdr:sp macro="" textlink="">
      <xdr:nvSpPr>
        <xdr:cNvPr id="369" name="テキスト ボックス 368"/>
        <xdr:cNvSpPr txBox="1"/>
      </xdr:nvSpPr>
      <xdr:spPr>
        <a:xfrm>
          <a:off x="9294204" y="8955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1,218,660</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20412</xdr:rowOff>
    </xdr:from>
    <xdr:to>
      <xdr:col>12</xdr:col>
      <xdr:colOff>561975</xdr:colOff>
      <xdr:row>53</xdr:row>
      <xdr:rowOff>122012</xdr:rowOff>
    </xdr:to>
    <xdr:sp macro="" textlink="">
      <xdr:nvSpPr>
        <xdr:cNvPr id="370" name="円/楕円 369"/>
        <xdr:cNvSpPr/>
      </xdr:nvSpPr>
      <xdr:spPr>
        <a:xfrm>
          <a:off x="8699500" y="91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51</xdr:row>
      <xdr:rowOff>138539</xdr:rowOff>
    </xdr:from>
    <xdr:ext cx="690189" cy="259045"/>
    <xdr:sp macro="" textlink="">
      <xdr:nvSpPr>
        <xdr:cNvPr id="371" name="テキスト ボックス 370"/>
        <xdr:cNvSpPr txBox="1"/>
      </xdr:nvSpPr>
      <xdr:spPr>
        <a:xfrm>
          <a:off x="8405204" y="8882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1,314,879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71694</xdr:rowOff>
    </xdr:from>
    <xdr:to>
      <xdr:col>11</xdr:col>
      <xdr:colOff>358775</xdr:colOff>
      <xdr:row>59</xdr:row>
      <xdr:rowOff>1844</xdr:rowOff>
    </xdr:to>
    <xdr:sp macro="" textlink="">
      <xdr:nvSpPr>
        <xdr:cNvPr id="372" name="円/楕円 371"/>
        <xdr:cNvSpPr/>
      </xdr:nvSpPr>
      <xdr:spPr>
        <a:xfrm>
          <a:off x="7810500" y="100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18371</xdr:rowOff>
    </xdr:from>
    <xdr:ext cx="599010" cy="259045"/>
    <xdr:sp macro="" textlink="">
      <xdr:nvSpPr>
        <xdr:cNvPr id="373" name="テキスト ボックス 372"/>
        <xdr:cNvSpPr txBox="1"/>
      </xdr:nvSpPr>
      <xdr:spPr>
        <a:xfrm>
          <a:off x="7561794" y="979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108591</xdr:rowOff>
    </xdr:from>
    <xdr:to>
      <xdr:col>10</xdr:col>
      <xdr:colOff>155575</xdr:colOff>
      <xdr:row>59</xdr:row>
      <xdr:rowOff>38741</xdr:rowOff>
    </xdr:to>
    <xdr:sp macro="" textlink="">
      <xdr:nvSpPr>
        <xdr:cNvPr id="374" name="円/楕円 373"/>
        <xdr:cNvSpPr/>
      </xdr:nvSpPr>
      <xdr:spPr>
        <a:xfrm>
          <a:off x="6921500" y="100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29868</xdr:rowOff>
    </xdr:from>
    <xdr:ext cx="534377" cy="259045"/>
    <xdr:sp macro="" textlink="">
      <xdr:nvSpPr>
        <xdr:cNvPr id="375" name="テキスト ボックス 374"/>
        <xdr:cNvSpPr txBox="1"/>
      </xdr:nvSpPr>
      <xdr:spPr>
        <a:xfrm>
          <a:off x="6705111" y="1014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153,022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83848</xdr:rowOff>
    </xdr:from>
    <xdr:to>
      <xdr:col>15</xdr:col>
      <xdr:colOff>180340</xdr:colOff>
      <xdr:row>79</xdr:row>
      <xdr:rowOff>98879</xdr:rowOff>
    </xdr:to>
    <xdr:cxnSp macro="">
      <xdr:nvCxnSpPr>
        <xdr:cNvPr id="401" name="直線コネクタ 400"/>
        <xdr:cNvCxnSpPr/>
      </xdr:nvCxnSpPr>
      <xdr:spPr>
        <a:xfrm flipV="1">
          <a:off x="10475595" y="12085348"/>
          <a:ext cx="1270" cy="1558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111634</xdr:rowOff>
    </xdr:from>
    <xdr:ext cx="249299" cy="259045"/>
    <xdr:sp macro="" textlink="">
      <xdr:nvSpPr>
        <xdr:cNvPr id="402" name="普通建設事業費 （ うち新規整備　）最小値テキスト"/>
        <xdr:cNvSpPr txBox="1"/>
      </xdr:nvSpPr>
      <xdr:spPr>
        <a:xfrm>
          <a:off x="10528300" y="1365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30525</xdr:rowOff>
    </xdr:from>
    <xdr:ext cx="690189" cy="259045"/>
    <xdr:sp macro="" textlink="">
      <xdr:nvSpPr>
        <xdr:cNvPr id="404" name="普通建設事業費 （ うち新規整備　）最大値テキスト"/>
        <xdr:cNvSpPr txBox="1"/>
      </xdr:nvSpPr>
      <xdr:spPr>
        <a:xfrm>
          <a:off x="10528300" y="11860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1,431,308</a:t>
          </a:r>
          <a:endParaRPr kumimoji="1" lang="ja-JP" altLang="en-US" sz="1000" b="1">
            <a:latin typeface="ＭＳ Ｐゴシック"/>
          </a:endParaRPr>
        </a:p>
      </xdr:txBody>
    </xdr:sp>
    <xdr:clientData/>
  </xdr:oneCellAnchor>
  <xdr:twoCellAnchor>
    <xdr:from>
      <xdr:col>15</xdr:col>
      <xdr:colOff>92075</xdr:colOff>
      <xdr:row>70</xdr:row>
      <xdr:rowOff>83848</xdr:rowOff>
    </xdr:from>
    <xdr:to>
      <xdr:col>15</xdr:col>
      <xdr:colOff>269875</xdr:colOff>
      <xdr:row>70</xdr:row>
      <xdr:rowOff>83848</xdr:rowOff>
    </xdr:to>
    <xdr:cxnSp macro="">
      <xdr:nvCxnSpPr>
        <xdr:cNvPr id="405" name="直線コネクタ 404"/>
        <xdr:cNvCxnSpPr/>
      </xdr:nvCxnSpPr>
      <xdr:spPr>
        <a:xfrm>
          <a:off x="10388600" y="120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83848</xdr:rowOff>
    </xdr:from>
    <xdr:to>
      <xdr:col>15</xdr:col>
      <xdr:colOff>180975</xdr:colOff>
      <xdr:row>75</xdr:row>
      <xdr:rowOff>8080</xdr:rowOff>
    </xdr:to>
    <xdr:cxnSp macro="">
      <xdr:nvCxnSpPr>
        <xdr:cNvPr id="406" name="直線コネクタ 405"/>
        <xdr:cNvCxnSpPr/>
      </xdr:nvCxnSpPr>
      <xdr:spPr>
        <a:xfrm flipV="1">
          <a:off x="9639300" y="12085348"/>
          <a:ext cx="838200" cy="78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156084</xdr:rowOff>
    </xdr:from>
    <xdr:ext cx="534377" cy="259045"/>
    <xdr:sp macro="" textlink="">
      <xdr:nvSpPr>
        <xdr:cNvPr id="407" name="普通建設事業費 （ うち新規整備　）平均値テキスト"/>
        <xdr:cNvSpPr txBox="1"/>
      </xdr:nvSpPr>
      <xdr:spPr>
        <a:xfrm>
          <a:off x="10528300" y="1352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6207</xdr:rowOff>
    </xdr:from>
    <xdr:to>
      <xdr:col>15</xdr:col>
      <xdr:colOff>231775</xdr:colOff>
      <xdr:row>79</xdr:row>
      <xdr:rowOff>107807</xdr:rowOff>
    </xdr:to>
    <xdr:sp macro="" textlink="">
      <xdr:nvSpPr>
        <xdr:cNvPr id="408" name="フローチャート : 判断 407"/>
        <xdr:cNvSpPr/>
      </xdr:nvSpPr>
      <xdr:spPr>
        <a:xfrm>
          <a:off x="10426700" y="135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4356</xdr:rowOff>
    </xdr:from>
    <xdr:to>
      <xdr:col>14</xdr:col>
      <xdr:colOff>79375</xdr:colOff>
      <xdr:row>79</xdr:row>
      <xdr:rowOff>105956</xdr:rowOff>
    </xdr:to>
    <xdr:sp macro="" textlink="">
      <xdr:nvSpPr>
        <xdr:cNvPr id="409" name="フローチャート : 判断 408"/>
        <xdr:cNvSpPr/>
      </xdr:nvSpPr>
      <xdr:spPr>
        <a:xfrm>
          <a:off x="9588500" y="1354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97083</xdr:rowOff>
    </xdr:from>
    <xdr:ext cx="534377" cy="259045"/>
    <xdr:sp macro="" textlink="">
      <xdr:nvSpPr>
        <xdr:cNvPr id="410" name="テキスト ボックス 409"/>
        <xdr:cNvSpPr txBox="1"/>
      </xdr:nvSpPr>
      <xdr:spPr>
        <a:xfrm>
          <a:off x="9372111" y="1364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33048</xdr:rowOff>
    </xdr:from>
    <xdr:to>
      <xdr:col>15</xdr:col>
      <xdr:colOff>231775</xdr:colOff>
      <xdr:row>70</xdr:row>
      <xdr:rowOff>134648</xdr:rowOff>
    </xdr:to>
    <xdr:sp macro="" textlink="">
      <xdr:nvSpPr>
        <xdr:cNvPr id="416" name="円/楕円 415"/>
        <xdr:cNvSpPr/>
      </xdr:nvSpPr>
      <xdr:spPr>
        <a:xfrm>
          <a:off x="10426700" y="120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157525</xdr:rowOff>
    </xdr:from>
    <xdr:ext cx="690189" cy="259045"/>
    <xdr:sp macro="" textlink="">
      <xdr:nvSpPr>
        <xdr:cNvPr id="417" name="普通建設事業費 （ うち新規整備　）該当値テキスト"/>
        <xdr:cNvSpPr txBox="1"/>
      </xdr:nvSpPr>
      <xdr:spPr>
        <a:xfrm>
          <a:off x="10528300" y="11987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1,431,308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128730</xdr:rowOff>
    </xdr:from>
    <xdr:to>
      <xdr:col>14</xdr:col>
      <xdr:colOff>79375</xdr:colOff>
      <xdr:row>75</xdr:row>
      <xdr:rowOff>58880</xdr:rowOff>
    </xdr:to>
    <xdr:sp macro="" textlink="">
      <xdr:nvSpPr>
        <xdr:cNvPr id="418" name="円/楕円 417"/>
        <xdr:cNvSpPr/>
      </xdr:nvSpPr>
      <xdr:spPr>
        <a:xfrm>
          <a:off x="9588500" y="128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73</xdr:row>
      <xdr:rowOff>75407</xdr:rowOff>
    </xdr:from>
    <xdr:ext cx="599010" cy="259045"/>
    <xdr:sp macro="" textlink="">
      <xdr:nvSpPr>
        <xdr:cNvPr id="419" name="テキスト ボックス 418"/>
        <xdr:cNvSpPr txBox="1"/>
      </xdr:nvSpPr>
      <xdr:spPr>
        <a:xfrm>
          <a:off x="9339794" y="1259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713,411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5" name="テキスト ボックス 43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7" name="テキスト ボックス 43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9" name="テキスト ボックス 43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133513</xdr:rowOff>
    </xdr:from>
    <xdr:to>
      <xdr:col>15</xdr:col>
      <xdr:colOff>180340</xdr:colOff>
      <xdr:row>99</xdr:row>
      <xdr:rowOff>44450</xdr:rowOff>
    </xdr:to>
    <xdr:cxnSp macro="">
      <xdr:nvCxnSpPr>
        <xdr:cNvPr id="443" name="直線コネクタ 442"/>
        <xdr:cNvCxnSpPr/>
      </xdr:nvCxnSpPr>
      <xdr:spPr>
        <a:xfrm flipV="1">
          <a:off x="10475595" y="15735463"/>
          <a:ext cx="1270" cy="128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5" name="直線コネクタ 44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80190</xdr:rowOff>
    </xdr:from>
    <xdr:ext cx="599010" cy="259045"/>
    <xdr:sp macro="" textlink="">
      <xdr:nvSpPr>
        <xdr:cNvPr id="446" name="普通建設事業費 （ うち更新整備　）最大値テキスト"/>
        <xdr:cNvSpPr txBox="1"/>
      </xdr:nvSpPr>
      <xdr:spPr>
        <a:xfrm>
          <a:off x="10528300" y="155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168,312</a:t>
          </a:r>
          <a:endParaRPr kumimoji="1" lang="ja-JP" altLang="en-US" sz="1000" b="1">
            <a:latin typeface="ＭＳ Ｐゴシック"/>
          </a:endParaRPr>
        </a:p>
      </xdr:txBody>
    </xdr:sp>
    <xdr:clientData/>
  </xdr:oneCellAnchor>
  <xdr:twoCellAnchor>
    <xdr:from>
      <xdr:col>15</xdr:col>
      <xdr:colOff>92075</xdr:colOff>
      <xdr:row>91</xdr:row>
      <xdr:rowOff>133513</xdr:rowOff>
    </xdr:from>
    <xdr:to>
      <xdr:col>15</xdr:col>
      <xdr:colOff>269875</xdr:colOff>
      <xdr:row>91</xdr:row>
      <xdr:rowOff>133513</xdr:rowOff>
    </xdr:to>
    <xdr:cxnSp macro="">
      <xdr:nvCxnSpPr>
        <xdr:cNvPr id="447" name="直線コネクタ 446"/>
        <xdr:cNvCxnSpPr/>
      </xdr:nvCxnSpPr>
      <xdr:spPr>
        <a:xfrm>
          <a:off x="10388600" y="1573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35916</xdr:rowOff>
    </xdr:from>
    <xdr:to>
      <xdr:col>15</xdr:col>
      <xdr:colOff>180975</xdr:colOff>
      <xdr:row>98</xdr:row>
      <xdr:rowOff>93455</xdr:rowOff>
    </xdr:to>
    <xdr:cxnSp macro="">
      <xdr:nvCxnSpPr>
        <xdr:cNvPr id="448" name="直線コネクタ 447"/>
        <xdr:cNvCxnSpPr/>
      </xdr:nvCxnSpPr>
      <xdr:spPr>
        <a:xfrm flipV="1">
          <a:off x="9639300" y="16666566"/>
          <a:ext cx="838200" cy="2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11769</xdr:rowOff>
    </xdr:from>
    <xdr:ext cx="534377" cy="259045"/>
    <xdr:sp macro="" textlink="">
      <xdr:nvSpPr>
        <xdr:cNvPr id="449" name="普通建設事業費 （ うち更新整備　）平均値テキスト"/>
        <xdr:cNvSpPr txBox="1"/>
      </xdr:nvSpPr>
      <xdr:spPr>
        <a:xfrm>
          <a:off x="10528300" y="1664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33342</xdr:rowOff>
    </xdr:from>
    <xdr:to>
      <xdr:col>15</xdr:col>
      <xdr:colOff>231775</xdr:colOff>
      <xdr:row>97</xdr:row>
      <xdr:rowOff>134942</xdr:rowOff>
    </xdr:to>
    <xdr:sp macro="" textlink="">
      <xdr:nvSpPr>
        <xdr:cNvPr id="450" name="フローチャート : 判断 449"/>
        <xdr:cNvSpPr/>
      </xdr:nvSpPr>
      <xdr:spPr>
        <a:xfrm>
          <a:off x="104267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17690</xdr:rowOff>
    </xdr:from>
    <xdr:to>
      <xdr:col>14</xdr:col>
      <xdr:colOff>79375</xdr:colOff>
      <xdr:row>97</xdr:row>
      <xdr:rowOff>119290</xdr:rowOff>
    </xdr:to>
    <xdr:sp macro="" textlink="">
      <xdr:nvSpPr>
        <xdr:cNvPr id="451" name="フローチャート : 判断 450"/>
        <xdr:cNvSpPr/>
      </xdr:nvSpPr>
      <xdr:spPr>
        <a:xfrm>
          <a:off x="9588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135817</xdr:rowOff>
    </xdr:from>
    <xdr:ext cx="534377" cy="259045"/>
    <xdr:sp macro="" textlink="">
      <xdr:nvSpPr>
        <xdr:cNvPr id="452" name="テキスト ボックス 451"/>
        <xdr:cNvSpPr txBox="1"/>
      </xdr:nvSpPr>
      <xdr:spPr>
        <a:xfrm>
          <a:off x="9372111" y="164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156566</xdr:rowOff>
    </xdr:from>
    <xdr:to>
      <xdr:col>15</xdr:col>
      <xdr:colOff>231775</xdr:colOff>
      <xdr:row>97</xdr:row>
      <xdr:rowOff>86716</xdr:rowOff>
    </xdr:to>
    <xdr:sp macro="" textlink="">
      <xdr:nvSpPr>
        <xdr:cNvPr id="458" name="円/楕円 457"/>
        <xdr:cNvSpPr/>
      </xdr:nvSpPr>
      <xdr:spPr>
        <a:xfrm>
          <a:off x="10426700" y="166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7993</xdr:rowOff>
    </xdr:from>
    <xdr:ext cx="534377" cy="259045"/>
    <xdr:sp macro="" textlink="">
      <xdr:nvSpPr>
        <xdr:cNvPr id="459" name="普通建設事業費 （ うち更新整備　）該当値テキスト"/>
        <xdr:cNvSpPr txBox="1"/>
      </xdr:nvSpPr>
      <xdr:spPr>
        <a:xfrm>
          <a:off x="10528300" y="164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46,120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42655</xdr:rowOff>
    </xdr:from>
    <xdr:to>
      <xdr:col>14</xdr:col>
      <xdr:colOff>79375</xdr:colOff>
      <xdr:row>98</xdr:row>
      <xdr:rowOff>144255</xdr:rowOff>
    </xdr:to>
    <xdr:sp macro="" textlink="">
      <xdr:nvSpPr>
        <xdr:cNvPr id="460" name="円/楕円 459"/>
        <xdr:cNvSpPr/>
      </xdr:nvSpPr>
      <xdr:spPr>
        <a:xfrm>
          <a:off x="9588500" y="168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135382</xdr:rowOff>
    </xdr:from>
    <xdr:ext cx="534377" cy="259045"/>
    <xdr:sp macro="" textlink="">
      <xdr:nvSpPr>
        <xdr:cNvPr id="461" name="テキスト ボックス 460"/>
        <xdr:cNvSpPr txBox="1"/>
      </xdr:nvSpPr>
      <xdr:spPr>
        <a:xfrm>
          <a:off x="9372111" y="169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19,885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2" name="直線コネクタ 47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3" name="テキスト ボックス 47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4" name="直線コネクタ 47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75" name="テキスト ボックス 47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8" name="直線コネクタ 47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9" name="テキスト ボックス 47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0" name="直線コネクタ 47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1" name="テキスト ボックス 48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88753</xdr:rowOff>
    </xdr:from>
    <xdr:to>
      <xdr:col>23</xdr:col>
      <xdr:colOff>516889</xdr:colOff>
      <xdr:row>39</xdr:row>
      <xdr:rowOff>44450</xdr:rowOff>
    </xdr:to>
    <xdr:cxnSp macro="">
      <xdr:nvCxnSpPr>
        <xdr:cNvPr id="485" name="直線コネクタ 484"/>
        <xdr:cNvCxnSpPr/>
      </xdr:nvCxnSpPr>
      <xdr:spPr>
        <a:xfrm flipV="1">
          <a:off x="16317595" y="5403703"/>
          <a:ext cx="1269" cy="1327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76869</xdr:rowOff>
    </xdr:from>
    <xdr:ext cx="249299" cy="259045"/>
    <xdr:sp macro="" textlink="">
      <xdr:nvSpPr>
        <xdr:cNvPr id="486" name="災害復旧事業費最小値テキスト"/>
        <xdr:cNvSpPr txBox="1"/>
      </xdr:nvSpPr>
      <xdr:spPr>
        <a:xfrm>
          <a:off x="16370300" y="6763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7" name="直線コネクタ 48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35430</xdr:rowOff>
    </xdr:from>
    <xdr:ext cx="599010" cy="259045"/>
    <xdr:sp macro="" textlink="">
      <xdr:nvSpPr>
        <xdr:cNvPr id="488" name="災害復旧事業費最大値テキスト"/>
        <xdr:cNvSpPr txBox="1"/>
      </xdr:nvSpPr>
      <xdr:spPr>
        <a:xfrm>
          <a:off x="16370300" y="517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348,372</a:t>
          </a:r>
          <a:endParaRPr kumimoji="1" lang="ja-JP" altLang="en-US" sz="1000" b="1">
            <a:latin typeface="ＭＳ Ｐゴシック"/>
          </a:endParaRPr>
        </a:p>
      </xdr:txBody>
    </xdr:sp>
    <xdr:clientData/>
  </xdr:oneCellAnchor>
  <xdr:twoCellAnchor>
    <xdr:from>
      <xdr:col>23</xdr:col>
      <xdr:colOff>428625</xdr:colOff>
      <xdr:row>31</xdr:row>
      <xdr:rowOff>88753</xdr:rowOff>
    </xdr:from>
    <xdr:to>
      <xdr:col>23</xdr:col>
      <xdr:colOff>606425</xdr:colOff>
      <xdr:row>31</xdr:row>
      <xdr:rowOff>88753</xdr:rowOff>
    </xdr:to>
    <xdr:cxnSp macro="">
      <xdr:nvCxnSpPr>
        <xdr:cNvPr id="489" name="直線コネクタ 488"/>
        <xdr:cNvCxnSpPr/>
      </xdr:nvCxnSpPr>
      <xdr:spPr>
        <a:xfrm>
          <a:off x="16230600" y="540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88753</xdr:rowOff>
    </xdr:from>
    <xdr:to>
      <xdr:col>23</xdr:col>
      <xdr:colOff>517525</xdr:colOff>
      <xdr:row>35</xdr:row>
      <xdr:rowOff>141243</xdr:rowOff>
    </xdr:to>
    <xdr:cxnSp macro="">
      <xdr:nvCxnSpPr>
        <xdr:cNvPr id="490" name="直線コネクタ 489"/>
        <xdr:cNvCxnSpPr/>
      </xdr:nvCxnSpPr>
      <xdr:spPr>
        <a:xfrm flipV="1">
          <a:off x="15481300" y="5403703"/>
          <a:ext cx="838200" cy="7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121318</xdr:rowOff>
    </xdr:from>
    <xdr:ext cx="469744" cy="259045"/>
    <xdr:sp macro="" textlink="">
      <xdr:nvSpPr>
        <xdr:cNvPr id="491" name="災害復旧事業費平均値テキスト"/>
        <xdr:cNvSpPr txBox="1"/>
      </xdr:nvSpPr>
      <xdr:spPr>
        <a:xfrm>
          <a:off x="16370300" y="6636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142891</xdr:rowOff>
    </xdr:from>
    <xdr:to>
      <xdr:col>23</xdr:col>
      <xdr:colOff>568325</xdr:colOff>
      <xdr:row>39</xdr:row>
      <xdr:rowOff>73041</xdr:rowOff>
    </xdr:to>
    <xdr:sp macro="" textlink="">
      <xdr:nvSpPr>
        <xdr:cNvPr id="492" name="フローチャート : 判断 491"/>
        <xdr:cNvSpPr/>
      </xdr:nvSpPr>
      <xdr:spPr>
        <a:xfrm>
          <a:off x="16268700" y="66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54337</xdr:rowOff>
    </xdr:from>
    <xdr:to>
      <xdr:col>22</xdr:col>
      <xdr:colOff>365125</xdr:colOff>
      <xdr:row>35</xdr:row>
      <xdr:rowOff>141243</xdr:rowOff>
    </xdr:to>
    <xdr:cxnSp macro="">
      <xdr:nvCxnSpPr>
        <xdr:cNvPr id="493" name="直線コネクタ 492"/>
        <xdr:cNvCxnSpPr/>
      </xdr:nvCxnSpPr>
      <xdr:spPr>
        <a:xfrm>
          <a:off x="14592300" y="5883637"/>
          <a:ext cx="889000" cy="25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135961</xdr:rowOff>
    </xdr:from>
    <xdr:to>
      <xdr:col>22</xdr:col>
      <xdr:colOff>415925</xdr:colOff>
      <xdr:row>39</xdr:row>
      <xdr:rowOff>66111</xdr:rowOff>
    </xdr:to>
    <xdr:sp macro="" textlink="">
      <xdr:nvSpPr>
        <xdr:cNvPr id="494" name="フローチャート : 判断 493"/>
        <xdr:cNvSpPr/>
      </xdr:nvSpPr>
      <xdr:spPr>
        <a:xfrm>
          <a:off x="15430500" y="665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57238</xdr:rowOff>
    </xdr:from>
    <xdr:ext cx="469744" cy="259045"/>
    <xdr:sp macro="" textlink="">
      <xdr:nvSpPr>
        <xdr:cNvPr id="495" name="テキスト ボックス 494"/>
        <xdr:cNvSpPr txBox="1"/>
      </xdr:nvSpPr>
      <xdr:spPr>
        <a:xfrm>
          <a:off x="15246427" y="674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54337</xdr:rowOff>
    </xdr:from>
    <xdr:to>
      <xdr:col>21</xdr:col>
      <xdr:colOff>161925</xdr:colOff>
      <xdr:row>36</xdr:row>
      <xdr:rowOff>79174</xdr:rowOff>
    </xdr:to>
    <xdr:cxnSp macro="">
      <xdr:nvCxnSpPr>
        <xdr:cNvPr id="496" name="直線コネクタ 495"/>
        <xdr:cNvCxnSpPr/>
      </xdr:nvCxnSpPr>
      <xdr:spPr>
        <a:xfrm flipV="1">
          <a:off x="13703300" y="5883637"/>
          <a:ext cx="889000" cy="36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137401</xdr:rowOff>
    </xdr:from>
    <xdr:to>
      <xdr:col>21</xdr:col>
      <xdr:colOff>212725</xdr:colOff>
      <xdr:row>39</xdr:row>
      <xdr:rowOff>67551</xdr:rowOff>
    </xdr:to>
    <xdr:sp macro="" textlink="">
      <xdr:nvSpPr>
        <xdr:cNvPr id="497" name="フローチャート : 判断 496"/>
        <xdr:cNvSpPr/>
      </xdr:nvSpPr>
      <xdr:spPr>
        <a:xfrm>
          <a:off x="14541500" y="66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58678</xdr:rowOff>
    </xdr:from>
    <xdr:ext cx="469744" cy="259045"/>
    <xdr:sp macro="" textlink="">
      <xdr:nvSpPr>
        <xdr:cNvPr id="498" name="テキスト ボックス 497"/>
        <xdr:cNvSpPr txBox="1"/>
      </xdr:nvSpPr>
      <xdr:spPr>
        <a:xfrm>
          <a:off x="14357427" y="67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79174</xdr:rowOff>
    </xdr:from>
    <xdr:to>
      <xdr:col>19</xdr:col>
      <xdr:colOff>644525</xdr:colOff>
      <xdr:row>36</xdr:row>
      <xdr:rowOff>102240</xdr:rowOff>
    </xdr:to>
    <xdr:cxnSp macro="">
      <xdr:nvCxnSpPr>
        <xdr:cNvPr id="499" name="直線コネクタ 498"/>
        <xdr:cNvCxnSpPr/>
      </xdr:nvCxnSpPr>
      <xdr:spPr>
        <a:xfrm flipV="1">
          <a:off x="12814300" y="6251374"/>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131862</xdr:rowOff>
    </xdr:from>
    <xdr:to>
      <xdr:col>20</xdr:col>
      <xdr:colOff>9525</xdr:colOff>
      <xdr:row>39</xdr:row>
      <xdr:rowOff>62012</xdr:rowOff>
    </xdr:to>
    <xdr:sp macro="" textlink="">
      <xdr:nvSpPr>
        <xdr:cNvPr id="500" name="フローチャート : 判断 499"/>
        <xdr:cNvSpPr/>
      </xdr:nvSpPr>
      <xdr:spPr>
        <a:xfrm>
          <a:off x="13652500" y="664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53139</xdr:rowOff>
    </xdr:from>
    <xdr:ext cx="469744" cy="259045"/>
    <xdr:sp macro="" textlink="">
      <xdr:nvSpPr>
        <xdr:cNvPr id="501" name="テキスト ボックス 500"/>
        <xdr:cNvSpPr txBox="1"/>
      </xdr:nvSpPr>
      <xdr:spPr>
        <a:xfrm>
          <a:off x="13468427" y="673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122828</xdr:rowOff>
    </xdr:from>
    <xdr:to>
      <xdr:col>18</xdr:col>
      <xdr:colOff>492125</xdr:colOff>
      <xdr:row>39</xdr:row>
      <xdr:rowOff>52978</xdr:rowOff>
    </xdr:to>
    <xdr:sp macro="" textlink="">
      <xdr:nvSpPr>
        <xdr:cNvPr id="502" name="フローチャート : 判断 501"/>
        <xdr:cNvSpPr/>
      </xdr:nvSpPr>
      <xdr:spPr>
        <a:xfrm>
          <a:off x="12763500" y="663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44105</xdr:rowOff>
    </xdr:from>
    <xdr:ext cx="534377" cy="259045"/>
    <xdr:sp macro="" textlink="">
      <xdr:nvSpPr>
        <xdr:cNvPr id="503" name="テキスト ボックス 502"/>
        <xdr:cNvSpPr txBox="1"/>
      </xdr:nvSpPr>
      <xdr:spPr>
        <a:xfrm>
          <a:off x="12547111" y="673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37953</xdr:rowOff>
    </xdr:from>
    <xdr:to>
      <xdr:col>23</xdr:col>
      <xdr:colOff>568325</xdr:colOff>
      <xdr:row>31</xdr:row>
      <xdr:rowOff>139553</xdr:rowOff>
    </xdr:to>
    <xdr:sp macro="" textlink="">
      <xdr:nvSpPr>
        <xdr:cNvPr id="509" name="円/楕円 508"/>
        <xdr:cNvSpPr/>
      </xdr:nvSpPr>
      <xdr:spPr>
        <a:xfrm>
          <a:off x="16268700" y="535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162430</xdr:rowOff>
    </xdr:from>
    <xdr:ext cx="599010" cy="259045"/>
    <xdr:sp macro="" textlink="">
      <xdr:nvSpPr>
        <xdr:cNvPr id="510" name="災害復旧事業費該当値テキスト"/>
        <xdr:cNvSpPr txBox="1"/>
      </xdr:nvSpPr>
      <xdr:spPr>
        <a:xfrm>
          <a:off x="16370300" y="530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348,372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90443</xdr:rowOff>
    </xdr:from>
    <xdr:to>
      <xdr:col>22</xdr:col>
      <xdr:colOff>415925</xdr:colOff>
      <xdr:row>36</xdr:row>
      <xdr:rowOff>20593</xdr:rowOff>
    </xdr:to>
    <xdr:sp macro="" textlink="">
      <xdr:nvSpPr>
        <xdr:cNvPr id="511" name="円/楕円 510"/>
        <xdr:cNvSpPr/>
      </xdr:nvSpPr>
      <xdr:spPr>
        <a:xfrm>
          <a:off x="15430500" y="609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34</xdr:row>
      <xdr:rowOff>37120</xdr:rowOff>
    </xdr:from>
    <xdr:ext cx="599010" cy="259045"/>
    <xdr:sp macro="" textlink="">
      <xdr:nvSpPr>
        <xdr:cNvPr id="512" name="テキスト ボックス 511"/>
        <xdr:cNvSpPr txBox="1"/>
      </xdr:nvSpPr>
      <xdr:spPr>
        <a:xfrm>
          <a:off x="15181794" y="586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154,595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3537</xdr:rowOff>
    </xdr:from>
    <xdr:to>
      <xdr:col>21</xdr:col>
      <xdr:colOff>212725</xdr:colOff>
      <xdr:row>34</xdr:row>
      <xdr:rowOff>105137</xdr:rowOff>
    </xdr:to>
    <xdr:sp macro="" textlink="">
      <xdr:nvSpPr>
        <xdr:cNvPr id="513" name="円/楕円 512"/>
        <xdr:cNvSpPr/>
      </xdr:nvSpPr>
      <xdr:spPr>
        <a:xfrm>
          <a:off x="14541500" y="583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32</xdr:row>
      <xdr:rowOff>121664</xdr:rowOff>
    </xdr:from>
    <xdr:ext cx="599010" cy="259045"/>
    <xdr:sp macro="" textlink="">
      <xdr:nvSpPr>
        <xdr:cNvPr id="514" name="テキスト ボックス 513"/>
        <xdr:cNvSpPr txBox="1"/>
      </xdr:nvSpPr>
      <xdr:spPr>
        <a:xfrm>
          <a:off x="14292794" y="560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222,405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28374</xdr:rowOff>
    </xdr:from>
    <xdr:to>
      <xdr:col>20</xdr:col>
      <xdr:colOff>9525</xdr:colOff>
      <xdr:row>36</xdr:row>
      <xdr:rowOff>129974</xdr:rowOff>
    </xdr:to>
    <xdr:sp macro="" textlink="">
      <xdr:nvSpPr>
        <xdr:cNvPr id="515" name="円/楕円 514"/>
        <xdr:cNvSpPr/>
      </xdr:nvSpPr>
      <xdr:spPr>
        <a:xfrm>
          <a:off x="13652500" y="62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146501</xdr:rowOff>
    </xdr:from>
    <xdr:ext cx="599010" cy="259045"/>
    <xdr:sp macro="" textlink="">
      <xdr:nvSpPr>
        <xdr:cNvPr id="516" name="テキスト ボックス 515"/>
        <xdr:cNvSpPr txBox="1"/>
      </xdr:nvSpPr>
      <xdr:spPr>
        <a:xfrm>
          <a:off x="13403794" y="597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125,886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51440</xdr:rowOff>
    </xdr:from>
    <xdr:to>
      <xdr:col>18</xdr:col>
      <xdr:colOff>492125</xdr:colOff>
      <xdr:row>36</xdr:row>
      <xdr:rowOff>153040</xdr:rowOff>
    </xdr:to>
    <xdr:sp macro="" textlink="">
      <xdr:nvSpPr>
        <xdr:cNvPr id="517" name="円/楕円 516"/>
        <xdr:cNvSpPr/>
      </xdr:nvSpPr>
      <xdr:spPr>
        <a:xfrm>
          <a:off x="12763500" y="62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34</xdr:row>
      <xdr:rowOff>169567</xdr:rowOff>
    </xdr:from>
    <xdr:ext cx="599010" cy="259045"/>
    <xdr:sp macro="" textlink="">
      <xdr:nvSpPr>
        <xdr:cNvPr id="518" name="テキスト ボックス 517"/>
        <xdr:cNvSpPr txBox="1"/>
      </xdr:nvSpPr>
      <xdr:spPr>
        <a:xfrm>
          <a:off x="12514794" y="599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50,479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75509</xdr:rowOff>
    </xdr:from>
    <xdr:to>
      <xdr:col>23</xdr:col>
      <xdr:colOff>516889</xdr:colOff>
      <xdr:row>78</xdr:row>
      <xdr:rowOff>51812</xdr:rowOff>
    </xdr:to>
    <xdr:cxnSp macro="">
      <xdr:nvCxnSpPr>
        <xdr:cNvPr id="589" name="直線コネクタ 588"/>
        <xdr:cNvCxnSpPr/>
      </xdr:nvCxnSpPr>
      <xdr:spPr>
        <a:xfrm flipV="1">
          <a:off x="16317595" y="12419909"/>
          <a:ext cx="1269" cy="100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55639</xdr:rowOff>
    </xdr:from>
    <xdr:ext cx="534377" cy="259045"/>
    <xdr:sp macro="" textlink="">
      <xdr:nvSpPr>
        <xdr:cNvPr id="590" name="公債費最小値テキスト"/>
        <xdr:cNvSpPr txBox="1"/>
      </xdr:nvSpPr>
      <xdr:spPr>
        <a:xfrm>
          <a:off x="16370300" y="13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78</xdr:row>
      <xdr:rowOff>51812</xdr:rowOff>
    </xdr:from>
    <xdr:to>
      <xdr:col>23</xdr:col>
      <xdr:colOff>606425</xdr:colOff>
      <xdr:row>78</xdr:row>
      <xdr:rowOff>51812</xdr:rowOff>
    </xdr:to>
    <xdr:cxnSp macro="">
      <xdr:nvCxnSpPr>
        <xdr:cNvPr id="591" name="直線コネクタ 590"/>
        <xdr:cNvCxnSpPr/>
      </xdr:nvCxnSpPr>
      <xdr:spPr>
        <a:xfrm>
          <a:off x="16230600" y="1342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22186</xdr:rowOff>
    </xdr:from>
    <xdr:ext cx="599010" cy="259045"/>
    <xdr:sp macro="" textlink="">
      <xdr:nvSpPr>
        <xdr:cNvPr id="592" name="公債費最大値テキスト"/>
        <xdr:cNvSpPr txBox="1"/>
      </xdr:nvSpPr>
      <xdr:spPr>
        <a:xfrm>
          <a:off x="16370300" y="121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239,040</a:t>
          </a:r>
          <a:endParaRPr kumimoji="1" lang="ja-JP" altLang="en-US" sz="1000" b="1">
            <a:latin typeface="ＭＳ Ｐゴシック"/>
          </a:endParaRPr>
        </a:p>
      </xdr:txBody>
    </xdr:sp>
    <xdr:clientData/>
  </xdr:oneCellAnchor>
  <xdr:twoCellAnchor>
    <xdr:from>
      <xdr:col>23</xdr:col>
      <xdr:colOff>428625</xdr:colOff>
      <xdr:row>72</xdr:row>
      <xdr:rowOff>75509</xdr:rowOff>
    </xdr:from>
    <xdr:to>
      <xdr:col>23</xdr:col>
      <xdr:colOff>606425</xdr:colOff>
      <xdr:row>72</xdr:row>
      <xdr:rowOff>75509</xdr:rowOff>
    </xdr:to>
    <xdr:cxnSp macro="">
      <xdr:nvCxnSpPr>
        <xdr:cNvPr id="593" name="直線コネクタ 592"/>
        <xdr:cNvCxnSpPr/>
      </xdr:nvCxnSpPr>
      <xdr:spPr>
        <a:xfrm>
          <a:off x="16230600" y="1241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136829</xdr:rowOff>
    </xdr:from>
    <xdr:to>
      <xdr:col>23</xdr:col>
      <xdr:colOff>517525</xdr:colOff>
      <xdr:row>76</xdr:row>
      <xdr:rowOff>158062</xdr:rowOff>
    </xdr:to>
    <xdr:cxnSp macro="">
      <xdr:nvCxnSpPr>
        <xdr:cNvPr id="594" name="直線コネクタ 593"/>
        <xdr:cNvCxnSpPr/>
      </xdr:nvCxnSpPr>
      <xdr:spPr>
        <a:xfrm>
          <a:off x="15481300" y="13167029"/>
          <a:ext cx="838200" cy="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71352</xdr:rowOff>
    </xdr:from>
    <xdr:ext cx="534377" cy="259045"/>
    <xdr:sp macro="" textlink="">
      <xdr:nvSpPr>
        <xdr:cNvPr id="595" name="公債費平均値テキスト"/>
        <xdr:cNvSpPr txBox="1"/>
      </xdr:nvSpPr>
      <xdr:spPr>
        <a:xfrm>
          <a:off x="16370300" y="1293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48475</xdr:rowOff>
    </xdr:from>
    <xdr:to>
      <xdr:col>23</xdr:col>
      <xdr:colOff>568325</xdr:colOff>
      <xdr:row>76</xdr:row>
      <xdr:rowOff>150075</xdr:rowOff>
    </xdr:to>
    <xdr:sp macro="" textlink="">
      <xdr:nvSpPr>
        <xdr:cNvPr id="596" name="フローチャート : 判断 595"/>
        <xdr:cNvSpPr/>
      </xdr:nvSpPr>
      <xdr:spPr>
        <a:xfrm>
          <a:off x="162687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136829</xdr:rowOff>
    </xdr:from>
    <xdr:to>
      <xdr:col>22</xdr:col>
      <xdr:colOff>365125</xdr:colOff>
      <xdr:row>76</xdr:row>
      <xdr:rowOff>163164</xdr:rowOff>
    </xdr:to>
    <xdr:cxnSp macro="">
      <xdr:nvCxnSpPr>
        <xdr:cNvPr id="597" name="直線コネクタ 596"/>
        <xdr:cNvCxnSpPr/>
      </xdr:nvCxnSpPr>
      <xdr:spPr>
        <a:xfrm flipV="1">
          <a:off x="14592300" y="13167029"/>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59666</xdr:rowOff>
    </xdr:from>
    <xdr:to>
      <xdr:col>22</xdr:col>
      <xdr:colOff>415925</xdr:colOff>
      <xdr:row>76</xdr:row>
      <xdr:rowOff>161266</xdr:rowOff>
    </xdr:to>
    <xdr:sp macro="" textlink="">
      <xdr:nvSpPr>
        <xdr:cNvPr id="598" name="フローチャート : 判断 597"/>
        <xdr:cNvSpPr/>
      </xdr:nvSpPr>
      <xdr:spPr>
        <a:xfrm>
          <a:off x="15430500" y="130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6344</xdr:rowOff>
    </xdr:from>
    <xdr:ext cx="534377" cy="259045"/>
    <xdr:sp macro="" textlink="">
      <xdr:nvSpPr>
        <xdr:cNvPr id="599" name="テキスト ボックス 598"/>
        <xdr:cNvSpPr txBox="1"/>
      </xdr:nvSpPr>
      <xdr:spPr>
        <a:xfrm>
          <a:off x="15214111" y="1286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138671</xdr:rowOff>
    </xdr:from>
    <xdr:to>
      <xdr:col>21</xdr:col>
      <xdr:colOff>161925</xdr:colOff>
      <xdr:row>76</xdr:row>
      <xdr:rowOff>163164</xdr:rowOff>
    </xdr:to>
    <xdr:cxnSp macro="">
      <xdr:nvCxnSpPr>
        <xdr:cNvPr id="600" name="直線コネクタ 599"/>
        <xdr:cNvCxnSpPr/>
      </xdr:nvCxnSpPr>
      <xdr:spPr>
        <a:xfrm>
          <a:off x="13703300" y="131688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52732</xdr:rowOff>
    </xdr:from>
    <xdr:to>
      <xdr:col>21</xdr:col>
      <xdr:colOff>212725</xdr:colOff>
      <xdr:row>76</xdr:row>
      <xdr:rowOff>154332</xdr:rowOff>
    </xdr:to>
    <xdr:sp macro="" textlink="">
      <xdr:nvSpPr>
        <xdr:cNvPr id="601" name="フローチャート : 判断 600"/>
        <xdr:cNvSpPr/>
      </xdr:nvSpPr>
      <xdr:spPr>
        <a:xfrm>
          <a:off x="14541500" y="1308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170858</xdr:rowOff>
    </xdr:from>
    <xdr:ext cx="534377" cy="259045"/>
    <xdr:sp macro="" textlink="">
      <xdr:nvSpPr>
        <xdr:cNvPr id="602" name="テキスト ボックス 601"/>
        <xdr:cNvSpPr txBox="1"/>
      </xdr:nvSpPr>
      <xdr:spPr>
        <a:xfrm>
          <a:off x="14325111" y="1285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138671</xdr:rowOff>
    </xdr:from>
    <xdr:to>
      <xdr:col>19</xdr:col>
      <xdr:colOff>644525</xdr:colOff>
      <xdr:row>76</xdr:row>
      <xdr:rowOff>160837</xdr:rowOff>
    </xdr:to>
    <xdr:cxnSp macro="">
      <xdr:nvCxnSpPr>
        <xdr:cNvPr id="603" name="直線コネクタ 602"/>
        <xdr:cNvCxnSpPr/>
      </xdr:nvCxnSpPr>
      <xdr:spPr>
        <a:xfrm flipV="1">
          <a:off x="12814300" y="131688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51446</xdr:rowOff>
    </xdr:from>
    <xdr:to>
      <xdr:col>20</xdr:col>
      <xdr:colOff>9525</xdr:colOff>
      <xdr:row>76</xdr:row>
      <xdr:rowOff>153046</xdr:rowOff>
    </xdr:to>
    <xdr:sp macro="" textlink="">
      <xdr:nvSpPr>
        <xdr:cNvPr id="604" name="フローチャート : 判断 603"/>
        <xdr:cNvSpPr/>
      </xdr:nvSpPr>
      <xdr:spPr>
        <a:xfrm>
          <a:off x="13652500" y="1308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169573</xdr:rowOff>
    </xdr:from>
    <xdr:ext cx="534377" cy="259045"/>
    <xdr:sp macro="" textlink="">
      <xdr:nvSpPr>
        <xdr:cNvPr id="605" name="テキスト ボックス 604"/>
        <xdr:cNvSpPr txBox="1"/>
      </xdr:nvSpPr>
      <xdr:spPr>
        <a:xfrm>
          <a:off x="13436111" y="1285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46983</xdr:rowOff>
    </xdr:from>
    <xdr:to>
      <xdr:col>18</xdr:col>
      <xdr:colOff>492125</xdr:colOff>
      <xdr:row>76</xdr:row>
      <xdr:rowOff>148583</xdr:rowOff>
    </xdr:to>
    <xdr:sp macro="" textlink="">
      <xdr:nvSpPr>
        <xdr:cNvPr id="606" name="フローチャート : 判断 605"/>
        <xdr:cNvSpPr/>
      </xdr:nvSpPr>
      <xdr:spPr>
        <a:xfrm>
          <a:off x="12763500" y="1307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165111</xdr:rowOff>
    </xdr:from>
    <xdr:ext cx="534377" cy="259045"/>
    <xdr:sp macro="" textlink="">
      <xdr:nvSpPr>
        <xdr:cNvPr id="607" name="テキスト ボックス 606"/>
        <xdr:cNvSpPr txBox="1"/>
      </xdr:nvSpPr>
      <xdr:spPr>
        <a:xfrm>
          <a:off x="12547111" y="128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107262</xdr:rowOff>
    </xdr:from>
    <xdr:to>
      <xdr:col>23</xdr:col>
      <xdr:colOff>568325</xdr:colOff>
      <xdr:row>77</xdr:row>
      <xdr:rowOff>37412</xdr:rowOff>
    </xdr:to>
    <xdr:sp macro="" textlink="">
      <xdr:nvSpPr>
        <xdr:cNvPr id="613" name="円/楕円 612"/>
        <xdr:cNvSpPr/>
      </xdr:nvSpPr>
      <xdr:spPr>
        <a:xfrm>
          <a:off x="16268700" y="131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85689</xdr:rowOff>
    </xdr:from>
    <xdr:ext cx="534377" cy="259045"/>
    <xdr:sp macro="" textlink="">
      <xdr:nvSpPr>
        <xdr:cNvPr id="614" name="公債費該当値テキスト"/>
        <xdr:cNvSpPr txBox="1"/>
      </xdr:nvSpPr>
      <xdr:spPr>
        <a:xfrm>
          <a:off x="16370300" y="1311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70,984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86029</xdr:rowOff>
    </xdr:from>
    <xdr:to>
      <xdr:col>22</xdr:col>
      <xdr:colOff>415925</xdr:colOff>
      <xdr:row>77</xdr:row>
      <xdr:rowOff>16179</xdr:rowOff>
    </xdr:to>
    <xdr:sp macro="" textlink="">
      <xdr:nvSpPr>
        <xdr:cNvPr id="615" name="円/楕円 614"/>
        <xdr:cNvSpPr/>
      </xdr:nvSpPr>
      <xdr:spPr>
        <a:xfrm>
          <a:off x="15430500" y="131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7306</xdr:rowOff>
    </xdr:from>
    <xdr:ext cx="534377" cy="259045"/>
    <xdr:sp macro="" textlink="">
      <xdr:nvSpPr>
        <xdr:cNvPr id="616" name="テキスト ボックス 615"/>
        <xdr:cNvSpPr txBox="1"/>
      </xdr:nvSpPr>
      <xdr:spPr>
        <a:xfrm>
          <a:off x="15214111" y="1320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112364</xdr:rowOff>
    </xdr:from>
    <xdr:to>
      <xdr:col>21</xdr:col>
      <xdr:colOff>212725</xdr:colOff>
      <xdr:row>77</xdr:row>
      <xdr:rowOff>42514</xdr:rowOff>
    </xdr:to>
    <xdr:sp macro="" textlink="">
      <xdr:nvSpPr>
        <xdr:cNvPr id="617" name="円/楕円 616"/>
        <xdr:cNvSpPr/>
      </xdr:nvSpPr>
      <xdr:spPr>
        <a:xfrm>
          <a:off x="14541500" y="131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33641</xdr:rowOff>
    </xdr:from>
    <xdr:ext cx="534377" cy="259045"/>
    <xdr:sp macro="" textlink="">
      <xdr:nvSpPr>
        <xdr:cNvPr id="618" name="テキスト ボックス 617"/>
        <xdr:cNvSpPr txBox="1"/>
      </xdr:nvSpPr>
      <xdr:spPr>
        <a:xfrm>
          <a:off x="14325111" y="132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87871</xdr:rowOff>
    </xdr:from>
    <xdr:to>
      <xdr:col>20</xdr:col>
      <xdr:colOff>9525</xdr:colOff>
      <xdr:row>77</xdr:row>
      <xdr:rowOff>18021</xdr:rowOff>
    </xdr:to>
    <xdr:sp macro="" textlink="">
      <xdr:nvSpPr>
        <xdr:cNvPr id="619" name="円/楕円 618"/>
        <xdr:cNvSpPr/>
      </xdr:nvSpPr>
      <xdr:spPr>
        <a:xfrm>
          <a:off x="13652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9148</xdr:rowOff>
    </xdr:from>
    <xdr:ext cx="534377" cy="259045"/>
    <xdr:sp macro="" textlink="">
      <xdr:nvSpPr>
        <xdr:cNvPr id="620" name="テキスト ボックス 619"/>
        <xdr:cNvSpPr txBox="1"/>
      </xdr:nvSpPr>
      <xdr:spPr>
        <a:xfrm>
          <a:off x="13436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110037</xdr:rowOff>
    </xdr:from>
    <xdr:to>
      <xdr:col>18</xdr:col>
      <xdr:colOff>492125</xdr:colOff>
      <xdr:row>77</xdr:row>
      <xdr:rowOff>40187</xdr:rowOff>
    </xdr:to>
    <xdr:sp macro="" textlink="">
      <xdr:nvSpPr>
        <xdr:cNvPr id="621" name="円/楕円 620"/>
        <xdr:cNvSpPr/>
      </xdr:nvSpPr>
      <xdr:spPr>
        <a:xfrm>
          <a:off x="12763500" y="131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31314</xdr:rowOff>
    </xdr:from>
    <xdr:ext cx="534377" cy="259045"/>
    <xdr:sp macro="" textlink="">
      <xdr:nvSpPr>
        <xdr:cNvPr id="622" name="テキスト ボックス 621"/>
        <xdr:cNvSpPr txBox="1"/>
      </xdr:nvSpPr>
      <xdr:spPr>
        <a:xfrm>
          <a:off x="12547111" y="132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3" name="直線コネクタ 63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4" name="テキスト ボックス 63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5" name="直線コネクタ 63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96</xdr:row>
      <xdr:rowOff>144434</xdr:rowOff>
    </xdr:from>
    <xdr:ext cx="685572" cy="259045"/>
    <xdr:sp macro="" textlink="">
      <xdr:nvSpPr>
        <xdr:cNvPr id="636" name="テキスト ボックス 635"/>
        <xdr:cNvSpPr txBox="1"/>
      </xdr:nvSpPr>
      <xdr:spPr>
        <a:xfrm>
          <a:off x="11760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7" name="直線コネクタ 63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94</xdr:row>
      <xdr:rowOff>160763</xdr:rowOff>
    </xdr:from>
    <xdr:ext cx="685572" cy="259045"/>
    <xdr:sp macro="" textlink="">
      <xdr:nvSpPr>
        <xdr:cNvPr id="638" name="テキスト ボックス 637"/>
        <xdr:cNvSpPr txBox="1"/>
      </xdr:nvSpPr>
      <xdr:spPr>
        <a:xfrm>
          <a:off x="11760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9" name="直線コネクタ 63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5641</xdr:rowOff>
    </xdr:from>
    <xdr:ext cx="685572" cy="259045"/>
    <xdr:sp macro="" textlink="">
      <xdr:nvSpPr>
        <xdr:cNvPr id="640" name="テキスト ボックス 639"/>
        <xdr:cNvSpPr txBox="1"/>
      </xdr:nvSpPr>
      <xdr:spPr>
        <a:xfrm>
          <a:off x="11760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1" name="直線コネクタ 64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91</xdr:row>
      <xdr:rowOff>21970</xdr:rowOff>
    </xdr:from>
    <xdr:ext cx="685572" cy="259045"/>
    <xdr:sp macro="" textlink="">
      <xdr:nvSpPr>
        <xdr:cNvPr id="642" name="テキスト ボックス 641"/>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3" name="直線コネクタ 64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4" name="テキスト ボックス 64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89965</xdr:rowOff>
    </xdr:from>
    <xdr:to>
      <xdr:col>23</xdr:col>
      <xdr:colOff>516889</xdr:colOff>
      <xdr:row>99</xdr:row>
      <xdr:rowOff>98840</xdr:rowOff>
    </xdr:to>
    <xdr:cxnSp macro="">
      <xdr:nvCxnSpPr>
        <xdr:cNvPr id="648" name="直線コネクタ 647"/>
        <xdr:cNvCxnSpPr/>
      </xdr:nvCxnSpPr>
      <xdr:spPr>
        <a:xfrm flipV="1">
          <a:off x="16317595" y="16720615"/>
          <a:ext cx="1269" cy="35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144829</xdr:rowOff>
    </xdr:from>
    <xdr:ext cx="378565" cy="259045"/>
    <xdr:sp macro="" textlink="">
      <xdr:nvSpPr>
        <xdr:cNvPr id="649" name="積立金最小値テキスト"/>
        <xdr:cNvSpPr txBox="1"/>
      </xdr:nvSpPr>
      <xdr:spPr>
        <a:xfrm>
          <a:off x="16370300" y="171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23</xdr:col>
      <xdr:colOff>428625</xdr:colOff>
      <xdr:row>99</xdr:row>
      <xdr:rowOff>98840</xdr:rowOff>
    </xdr:from>
    <xdr:to>
      <xdr:col>23</xdr:col>
      <xdr:colOff>606425</xdr:colOff>
      <xdr:row>99</xdr:row>
      <xdr:rowOff>98840</xdr:rowOff>
    </xdr:to>
    <xdr:cxnSp macro="">
      <xdr:nvCxnSpPr>
        <xdr:cNvPr id="650" name="直線コネクタ 649"/>
        <xdr:cNvCxnSpPr/>
      </xdr:nvCxnSpPr>
      <xdr:spPr>
        <a:xfrm>
          <a:off x="16230600" y="1707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36642</xdr:rowOff>
    </xdr:from>
    <xdr:ext cx="690189" cy="259045"/>
    <xdr:sp macro="" textlink="">
      <xdr:nvSpPr>
        <xdr:cNvPr id="651" name="積立金最大値テキスト"/>
        <xdr:cNvSpPr txBox="1"/>
      </xdr:nvSpPr>
      <xdr:spPr>
        <a:xfrm>
          <a:off x="16370300" y="16495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1,077,293</a:t>
          </a:r>
          <a:endParaRPr kumimoji="1" lang="ja-JP" altLang="en-US" sz="1000" b="1">
            <a:latin typeface="ＭＳ Ｐゴシック"/>
          </a:endParaRPr>
        </a:p>
      </xdr:txBody>
    </xdr:sp>
    <xdr:clientData/>
  </xdr:oneCellAnchor>
  <xdr:twoCellAnchor>
    <xdr:from>
      <xdr:col>23</xdr:col>
      <xdr:colOff>428625</xdr:colOff>
      <xdr:row>97</xdr:row>
      <xdr:rowOff>89965</xdr:rowOff>
    </xdr:from>
    <xdr:to>
      <xdr:col>23</xdr:col>
      <xdr:colOff>606425</xdr:colOff>
      <xdr:row>97</xdr:row>
      <xdr:rowOff>89965</xdr:rowOff>
    </xdr:to>
    <xdr:cxnSp macro="">
      <xdr:nvCxnSpPr>
        <xdr:cNvPr id="652" name="直線コネクタ 651"/>
        <xdr:cNvCxnSpPr/>
      </xdr:nvCxnSpPr>
      <xdr:spPr>
        <a:xfrm>
          <a:off x="16230600" y="167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89965</xdr:rowOff>
    </xdr:from>
    <xdr:to>
      <xdr:col>23</xdr:col>
      <xdr:colOff>517525</xdr:colOff>
      <xdr:row>97</xdr:row>
      <xdr:rowOff>106373</xdr:rowOff>
    </xdr:to>
    <xdr:cxnSp macro="">
      <xdr:nvCxnSpPr>
        <xdr:cNvPr id="653" name="直線コネクタ 652"/>
        <xdr:cNvCxnSpPr/>
      </xdr:nvCxnSpPr>
      <xdr:spPr>
        <a:xfrm flipV="1">
          <a:off x="15481300" y="16720615"/>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17829</xdr:rowOff>
    </xdr:from>
    <xdr:ext cx="534377" cy="259045"/>
    <xdr:sp macro="" textlink="">
      <xdr:nvSpPr>
        <xdr:cNvPr id="654" name="積立金平均値テキスト"/>
        <xdr:cNvSpPr txBox="1"/>
      </xdr:nvSpPr>
      <xdr:spPr>
        <a:xfrm>
          <a:off x="16370300" y="16991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39402</xdr:rowOff>
    </xdr:from>
    <xdr:to>
      <xdr:col>23</xdr:col>
      <xdr:colOff>568325</xdr:colOff>
      <xdr:row>99</xdr:row>
      <xdr:rowOff>141002</xdr:rowOff>
    </xdr:to>
    <xdr:sp macro="" textlink="">
      <xdr:nvSpPr>
        <xdr:cNvPr id="655" name="フローチャート : 判断 654"/>
        <xdr:cNvSpPr/>
      </xdr:nvSpPr>
      <xdr:spPr>
        <a:xfrm>
          <a:off x="16268700" y="1701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106373</xdr:rowOff>
    </xdr:from>
    <xdr:to>
      <xdr:col>22</xdr:col>
      <xdr:colOff>365125</xdr:colOff>
      <xdr:row>98</xdr:row>
      <xdr:rowOff>80426</xdr:rowOff>
    </xdr:to>
    <xdr:cxnSp macro="">
      <xdr:nvCxnSpPr>
        <xdr:cNvPr id="656" name="直線コネクタ 655"/>
        <xdr:cNvCxnSpPr/>
      </xdr:nvCxnSpPr>
      <xdr:spPr>
        <a:xfrm flipV="1">
          <a:off x="14592300" y="16737023"/>
          <a:ext cx="889000" cy="1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39813</xdr:rowOff>
    </xdr:from>
    <xdr:to>
      <xdr:col>22</xdr:col>
      <xdr:colOff>415925</xdr:colOff>
      <xdr:row>99</xdr:row>
      <xdr:rowOff>141413</xdr:rowOff>
    </xdr:to>
    <xdr:sp macro="" textlink="">
      <xdr:nvSpPr>
        <xdr:cNvPr id="657" name="フローチャート : 判断 656"/>
        <xdr:cNvSpPr/>
      </xdr:nvSpPr>
      <xdr:spPr>
        <a:xfrm>
          <a:off x="15430500" y="1701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132540</xdr:rowOff>
    </xdr:from>
    <xdr:ext cx="534377" cy="259045"/>
    <xdr:sp macro="" textlink="">
      <xdr:nvSpPr>
        <xdr:cNvPr id="658" name="テキスト ボックス 657"/>
        <xdr:cNvSpPr txBox="1"/>
      </xdr:nvSpPr>
      <xdr:spPr>
        <a:xfrm>
          <a:off x="15214111" y="1710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58108</xdr:rowOff>
    </xdr:from>
    <xdr:to>
      <xdr:col>21</xdr:col>
      <xdr:colOff>161925</xdr:colOff>
      <xdr:row>98</xdr:row>
      <xdr:rowOff>80426</xdr:rowOff>
    </xdr:to>
    <xdr:cxnSp macro="">
      <xdr:nvCxnSpPr>
        <xdr:cNvPr id="659" name="直線コネクタ 658"/>
        <xdr:cNvCxnSpPr/>
      </xdr:nvCxnSpPr>
      <xdr:spPr>
        <a:xfrm>
          <a:off x="13703300" y="15660058"/>
          <a:ext cx="889000" cy="12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37681</xdr:rowOff>
    </xdr:from>
    <xdr:to>
      <xdr:col>21</xdr:col>
      <xdr:colOff>212725</xdr:colOff>
      <xdr:row>99</xdr:row>
      <xdr:rowOff>139281</xdr:rowOff>
    </xdr:to>
    <xdr:sp macro="" textlink="">
      <xdr:nvSpPr>
        <xdr:cNvPr id="660" name="フローチャート : 判断 659"/>
        <xdr:cNvSpPr/>
      </xdr:nvSpPr>
      <xdr:spPr>
        <a:xfrm>
          <a:off x="14541500" y="1701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130408</xdr:rowOff>
    </xdr:from>
    <xdr:ext cx="534377" cy="259045"/>
    <xdr:sp macro="" textlink="">
      <xdr:nvSpPr>
        <xdr:cNvPr id="661" name="テキスト ボックス 660"/>
        <xdr:cNvSpPr txBox="1"/>
      </xdr:nvSpPr>
      <xdr:spPr>
        <a:xfrm>
          <a:off x="14325111" y="171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58108</xdr:rowOff>
    </xdr:from>
    <xdr:to>
      <xdr:col>19</xdr:col>
      <xdr:colOff>644525</xdr:colOff>
      <xdr:row>98</xdr:row>
      <xdr:rowOff>135837</xdr:rowOff>
    </xdr:to>
    <xdr:cxnSp macro="">
      <xdr:nvCxnSpPr>
        <xdr:cNvPr id="662" name="直線コネクタ 661"/>
        <xdr:cNvCxnSpPr/>
      </xdr:nvCxnSpPr>
      <xdr:spPr>
        <a:xfrm flipV="1">
          <a:off x="12814300" y="15660058"/>
          <a:ext cx="889000" cy="127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38979</xdr:rowOff>
    </xdr:from>
    <xdr:to>
      <xdr:col>20</xdr:col>
      <xdr:colOff>9525</xdr:colOff>
      <xdr:row>99</xdr:row>
      <xdr:rowOff>140579</xdr:rowOff>
    </xdr:to>
    <xdr:sp macro="" textlink="">
      <xdr:nvSpPr>
        <xdr:cNvPr id="663" name="フローチャート : 判断 662"/>
        <xdr:cNvSpPr/>
      </xdr:nvSpPr>
      <xdr:spPr>
        <a:xfrm>
          <a:off x="13652500" y="1701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131706</xdr:rowOff>
    </xdr:from>
    <xdr:ext cx="534377" cy="259045"/>
    <xdr:sp macro="" textlink="">
      <xdr:nvSpPr>
        <xdr:cNvPr id="664" name="テキスト ボックス 663"/>
        <xdr:cNvSpPr txBox="1"/>
      </xdr:nvSpPr>
      <xdr:spPr>
        <a:xfrm>
          <a:off x="13436111" y="1710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35395</xdr:rowOff>
    </xdr:from>
    <xdr:to>
      <xdr:col>18</xdr:col>
      <xdr:colOff>492125</xdr:colOff>
      <xdr:row>99</xdr:row>
      <xdr:rowOff>136995</xdr:rowOff>
    </xdr:to>
    <xdr:sp macro="" textlink="">
      <xdr:nvSpPr>
        <xdr:cNvPr id="665" name="フローチャート : 判断 664"/>
        <xdr:cNvSpPr/>
      </xdr:nvSpPr>
      <xdr:spPr>
        <a:xfrm>
          <a:off x="12763500" y="1700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128122</xdr:rowOff>
    </xdr:from>
    <xdr:ext cx="534377" cy="259045"/>
    <xdr:sp macro="" textlink="">
      <xdr:nvSpPr>
        <xdr:cNvPr id="666" name="テキスト ボックス 665"/>
        <xdr:cNvSpPr txBox="1"/>
      </xdr:nvSpPr>
      <xdr:spPr>
        <a:xfrm>
          <a:off x="12547111" y="1710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39165</xdr:rowOff>
    </xdr:from>
    <xdr:to>
      <xdr:col>23</xdr:col>
      <xdr:colOff>568325</xdr:colOff>
      <xdr:row>97</xdr:row>
      <xdr:rowOff>140765</xdr:rowOff>
    </xdr:to>
    <xdr:sp macro="" textlink="">
      <xdr:nvSpPr>
        <xdr:cNvPr id="672" name="円/楕円 671"/>
        <xdr:cNvSpPr/>
      </xdr:nvSpPr>
      <xdr:spPr>
        <a:xfrm>
          <a:off x="16268700" y="1666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163642</xdr:rowOff>
    </xdr:from>
    <xdr:ext cx="690189" cy="259045"/>
    <xdr:sp macro="" textlink="">
      <xdr:nvSpPr>
        <xdr:cNvPr id="673" name="積立金該当値テキスト"/>
        <xdr:cNvSpPr txBox="1"/>
      </xdr:nvSpPr>
      <xdr:spPr>
        <a:xfrm>
          <a:off x="16370300" y="16622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1,077,293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55573</xdr:rowOff>
    </xdr:from>
    <xdr:to>
      <xdr:col>22</xdr:col>
      <xdr:colOff>415925</xdr:colOff>
      <xdr:row>97</xdr:row>
      <xdr:rowOff>157173</xdr:rowOff>
    </xdr:to>
    <xdr:sp macro="" textlink="">
      <xdr:nvSpPr>
        <xdr:cNvPr id="674" name="円/楕円 673"/>
        <xdr:cNvSpPr/>
      </xdr:nvSpPr>
      <xdr:spPr>
        <a:xfrm>
          <a:off x="15430500" y="166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20029</xdr:colOff>
      <xdr:row>96</xdr:row>
      <xdr:rowOff>2250</xdr:rowOff>
    </xdr:from>
    <xdr:ext cx="690189" cy="259045"/>
    <xdr:sp macro="" textlink="">
      <xdr:nvSpPr>
        <xdr:cNvPr id="675" name="テキスト ボックス 674"/>
        <xdr:cNvSpPr txBox="1"/>
      </xdr:nvSpPr>
      <xdr:spPr>
        <a:xfrm>
          <a:off x="15136204" y="16461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1,027,050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29626</xdr:rowOff>
    </xdr:from>
    <xdr:to>
      <xdr:col>21</xdr:col>
      <xdr:colOff>212725</xdr:colOff>
      <xdr:row>98</xdr:row>
      <xdr:rowOff>131226</xdr:rowOff>
    </xdr:to>
    <xdr:sp macro="" textlink="">
      <xdr:nvSpPr>
        <xdr:cNvPr id="676" name="円/楕円 675"/>
        <xdr:cNvSpPr/>
      </xdr:nvSpPr>
      <xdr:spPr>
        <a:xfrm>
          <a:off x="14541500" y="168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147753</xdr:rowOff>
    </xdr:from>
    <xdr:ext cx="599010" cy="259045"/>
    <xdr:sp macro="" textlink="">
      <xdr:nvSpPr>
        <xdr:cNvPr id="677" name="テキスト ボックス 676"/>
        <xdr:cNvSpPr txBox="1"/>
      </xdr:nvSpPr>
      <xdr:spPr>
        <a:xfrm>
          <a:off x="14292794" y="1660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581,505</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7308</xdr:rowOff>
    </xdr:from>
    <xdr:to>
      <xdr:col>20</xdr:col>
      <xdr:colOff>9525</xdr:colOff>
      <xdr:row>91</xdr:row>
      <xdr:rowOff>108908</xdr:rowOff>
    </xdr:to>
    <xdr:sp macro="" textlink="">
      <xdr:nvSpPr>
        <xdr:cNvPr id="678" name="円/楕円 677"/>
        <xdr:cNvSpPr/>
      </xdr:nvSpPr>
      <xdr:spPr>
        <a:xfrm>
          <a:off x="13652500" y="156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89</xdr:row>
      <xdr:rowOff>125435</xdr:rowOff>
    </xdr:from>
    <xdr:ext cx="690189" cy="259045"/>
    <xdr:sp macro="" textlink="">
      <xdr:nvSpPr>
        <xdr:cNvPr id="679" name="テキスト ボックス 678"/>
        <xdr:cNvSpPr txBox="1"/>
      </xdr:nvSpPr>
      <xdr:spPr>
        <a:xfrm>
          <a:off x="13358204" y="153844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4,324,844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85037</xdr:rowOff>
    </xdr:from>
    <xdr:to>
      <xdr:col>18</xdr:col>
      <xdr:colOff>492125</xdr:colOff>
      <xdr:row>99</xdr:row>
      <xdr:rowOff>15187</xdr:rowOff>
    </xdr:to>
    <xdr:sp macro="" textlink="">
      <xdr:nvSpPr>
        <xdr:cNvPr id="680" name="円/楕円 679"/>
        <xdr:cNvSpPr/>
      </xdr:nvSpPr>
      <xdr:spPr>
        <a:xfrm>
          <a:off x="12763500" y="168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31714</xdr:rowOff>
    </xdr:from>
    <xdr:ext cx="599010" cy="259045"/>
    <xdr:sp macro="" textlink="">
      <xdr:nvSpPr>
        <xdr:cNvPr id="681" name="テキスト ボックス 680"/>
        <xdr:cNvSpPr txBox="1"/>
      </xdr:nvSpPr>
      <xdr:spPr>
        <a:xfrm>
          <a:off x="12514794" y="1666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5" name="テキスト ボックス 69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138862</xdr:rowOff>
    </xdr:from>
    <xdr:to>
      <xdr:col>32</xdr:col>
      <xdr:colOff>186689</xdr:colOff>
      <xdr:row>39</xdr:row>
      <xdr:rowOff>44450</xdr:rowOff>
    </xdr:to>
    <xdr:cxnSp macro="">
      <xdr:nvCxnSpPr>
        <xdr:cNvPr id="705" name="直線コネクタ 704"/>
        <xdr:cNvCxnSpPr/>
      </xdr:nvCxnSpPr>
      <xdr:spPr>
        <a:xfrm flipV="1">
          <a:off x="22159595" y="5453812"/>
          <a:ext cx="1269" cy="127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85539</xdr:rowOff>
    </xdr:from>
    <xdr:ext cx="534377" cy="259045"/>
    <xdr:sp macro="" textlink="">
      <xdr:nvSpPr>
        <xdr:cNvPr id="708" name="投資及び出資金最大値テキスト"/>
        <xdr:cNvSpPr txBox="1"/>
      </xdr:nvSpPr>
      <xdr:spPr>
        <a:xfrm>
          <a:off x="22212300" y="522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16,761</a:t>
          </a:r>
          <a:endParaRPr kumimoji="1" lang="ja-JP" altLang="en-US" sz="1000" b="1">
            <a:latin typeface="ＭＳ Ｐゴシック"/>
          </a:endParaRPr>
        </a:p>
      </xdr:txBody>
    </xdr:sp>
    <xdr:clientData/>
  </xdr:oneCellAnchor>
  <xdr:twoCellAnchor>
    <xdr:from>
      <xdr:col>32</xdr:col>
      <xdr:colOff>98425</xdr:colOff>
      <xdr:row>31</xdr:row>
      <xdr:rowOff>138862</xdr:rowOff>
    </xdr:from>
    <xdr:to>
      <xdr:col>32</xdr:col>
      <xdr:colOff>276225</xdr:colOff>
      <xdr:row>31</xdr:row>
      <xdr:rowOff>138862</xdr:rowOff>
    </xdr:to>
    <xdr:cxnSp macro="">
      <xdr:nvCxnSpPr>
        <xdr:cNvPr id="709" name="直線コネクタ 708"/>
        <xdr:cNvCxnSpPr/>
      </xdr:nvCxnSpPr>
      <xdr:spPr>
        <a:xfrm>
          <a:off x="22072600" y="5453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31</xdr:row>
      <xdr:rowOff>138862</xdr:rowOff>
    </xdr:from>
    <xdr:to>
      <xdr:col>32</xdr:col>
      <xdr:colOff>187325</xdr:colOff>
      <xdr:row>38</xdr:row>
      <xdr:rowOff>131928</xdr:rowOff>
    </xdr:to>
    <xdr:cxnSp macro="">
      <xdr:nvCxnSpPr>
        <xdr:cNvPr id="710" name="直線コネクタ 709"/>
        <xdr:cNvCxnSpPr/>
      </xdr:nvCxnSpPr>
      <xdr:spPr>
        <a:xfrm flipV="1">
          <a:off x="21323300" y="5453812"/>
          <a:ext cx="838200" cy="119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71441</xdr:rowOff>
    </xdr:from>
    <xdr:ext cx="378565" cy="259045"/>
    <xdr:sp macro="" textlink="">
      <xdr:nvSpPr>
        <xdr:cNvPr id="711" name="投資及び出資金平均値テキスト"/>
        <xdr:cNvSpPr txBox="1"/>
      </xdr:nvSpPr>
      <xdr:spPr>
        <a:xfrm>
          <a:off x="22212300" y="6586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93014</xdr:rowOff>
    </xdr:from>
    <xdr:to>
      <xdr:col>32</xdr:col>
      <xdr:colOff>238125</xdr:colOff>
      <xdr:row>39</xdr:row>
      <xdr:rowOff>23164</xdr:rowOff>
    </xdr:to>
    <xdr:sp macro="" textlink="">
      <xdr:nvSpPr>
        <xdr:cNvPr id="712" name="フローチャート : 判断 711"/>
        <xdr:cNvSpPr/>
      </xdr:nvSpPr>
      <xdr:spPr>
        <a:xfrm>
          <a:off x="221107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23038</xdr:rowOff>
    </xdr:from>
    <xdr:to>
      <xdr:col>31</xdr:col>
      <xdr:colOff>34925</xdr:colOff>
      <xdr:row>38</xdr:row>
      <xdr:rowOff>131928</xdr:rowOff>
    </xdr:to>
    <xdr:cxnSp macro="">
      <xdr:nvCxnSpPr>
        <xdr:cNvPr id="713" name="直線コネクタ 712"/>
        <xdr:cNvCxnSpPr/>
      </xdr:nvCxnSpPr>
      <xdr:spPr>
        <a:xfrm>
          <a:off x="20434300" y="6366688"/>
          <a:ext cx="889000" cy="2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28702</xdr:rowOff>
    </xdr:from>
    <xdr:to>
      <xdr:col>31</xdr:col>
      <xdr:colOff>85725</xdr:colOff>
      <xdr:row>38</xdr:row>
      <xdr:rowOff>130302</xdr:rowOff>
    </xdr:to>
    <xdr:sp macro="" textlink="">
      <xdr:nvSpPr>
        <xdr:cNvPr id="714" name="フローチャート : 判断 713"/>
        <xdr:cNvSpPr/>
      </xdr:nvSpPr>
      <xdr:spPr>
        <a:xfrm>
          <a:off x="21272500" y="65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146829</xdr:rowOff>
    </xdr:from>
    <xdr:ext cx="469744" cy="259045"/>
    <xdr:sp macro="" textlink="">
      <xdr:nvSpPr>
        <xdr:cNvPr id="715" name="テキスト ボックス 714"/>
        <xdr:cNvSpPr txBox="1"/>
      </xdr:nvSpPr>
      <xdr:spPr>
        <a:xfrm>
          <a:off x="21088427"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74244</xdr:rowOff>
    </xdr:from>
    <xdr:to>
      <xdr:col>29</xdr:col>
      <xdr:colOff>517525</xdr:colOff>
      <xdr:row>37</xdr:row>
      <xdr:rowOff>23038</xdr:rowOff>
    </xdr:to>
    <xdr:cxnSp macro="">
      <xdr:nvCxnSpPr>
        <xdr:cNvPr id="716" name="直線コネクタ 715"/>
        <xdr:cNvCxnSpPr/>
      </xdr:nvCxnSpPr>
      <xdr:spPr>
        <a:xfrm>
          <a:off x="19545300" y="6246444"/>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154508</xdr:rowOff>
    </xdr:from>
    <xdr:to>
      <xdr:col>29</xdr:col>
      <xdr:colOff>568325</xdr:colOff>
      <xdr:row>38</xdr:row>
      <xdr:rowOff>84658</xdr:rowOff>
    </xdr:to>
    <xdr:sp macro="" textlink="">
      <xdr:nvSpPr>
        <xdr:cNvPr id="717" name="フローチャート : 判断 716"/>
        <xdr:cNvSpPr/>
      </xdr:nvSpPr>
      <xdr:spPr>
        <a:xfrm>
          <a:off x="20383500" y="649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75785</xdr:rowOff>
    </xdr:from>
    <xdr:ext cx="469744" cy="259045"/>
    <xdr:sp macro="" textlink="">
      <xdr:nvSpPr>
        <xdr:cNvPr id="718" name="テキスト ボックス 717"/>
        <xdr:cNvSpPr txBox="1"/>
      </xdr:nvSpPr>
      <xdr:spPr>
        <a:xfrm>
          <a:off x="20199427" y="659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43155</xdr:rowOff>
    </xdr:from>
    <xdr:to>
      <xdr:col>28</xdr:col>
      <xdr:colOff>314325</xdr:colOff>
      <xdr:row>36</xdr:row>
      <xdr:rowOff>74244</xdr:rowOff>
    </xdr:to>
    <xdr:cxnSp macro="">
      <xdr:nvCxnSpPr>
        <xdr:cNvPr id="719" name="直線コネクタ 718"/>
        <xdr:cNvCxnSpPr/>
      </xdr:nvCxnSpPr>
      <xdr:spPr>
        <a:xfrm>
          <a:off x="18656300" y="621535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161290</xdr:rowOff>
    </xdr:from>
    <xdr:to>
      <xdr:col>28</xdr:col>
      <xdr:colOff>365125</xdr:colOff>
      <xdr:row>38</xdr:row>
      <xdr:rowOff>91440</xdr:rowOff>
    </xdr:to>
    <xdr:sp macro="" textlink="">
      <xdr:nvSpPr>
        <xdr:cNvPr id="720" name="フローチャート : 判断 719"/>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82567</xdr:rowOff>
    </xdr:from>
    <xdr:ext cx="469744" cy="259045"/>
    <xdr:sp macro="" textlink="">
      <xdr:nvSpPr>
        <xdr:cNvPr id="721" name="テキスト ボックス 720"/>
        <xdr:cNvSpPr txBox="1"/>
      </xdr:nvSpPr>
      <xdr:spPr>
        <a:xfrm>
          <a:off x="19310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14986</xdr:rowOff>
    </xdr:from>
    <xdr:to>
      <xdr:col>27</xdr:col>
      <xdr:colOff>161925</xdr:colOff>
      <xdr:row>38</xdr:row>
      <xdr:rowOff>116586</xdr:rowOff>
    </xdr:to>
    <xdr:sp macro="" textlink="">
      <xdr:nvSpPr>
        <xdr:cNvPr id="722" name="フローチャート : 判断 721"/>
        <xdr:cNvSpPr/>
      </xdr:nvSpPr>
      <xdr:spPr>
        <a:xfrm>
          <a:off x="18605500" y="653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107713</xdr:rowOff>
    </xdr:from>
    <xdr:ext cx="469744" cy="259045"/>
    <xdr:sp macro="" textlink="">
      <xdr:nvSpPr>
        <xdr:cNvPr id="723" name="テキスト ボックス 722"/>
        <xdr:cNvSpPr txBox="1"/>
      </xdr:nvSpPr>
      <xdr:spPr>
        <a:xfrm>
          <a:off x="18421427" y="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31</xdr:row>
      <xdr:rowOff>88062</xdr:rowOff>
    </xdr:from>
    <xdr:to>
      <xdr:col>32</xdr:col>
      <xdr:colOff>238125</xdr:colOff>
      <xdr:row>32</xdr:row>
      <xdr:rowOff>18212</xdr:rowOff>
    </xdr:to>
    <xdr:sp macro="" textlink="">
      <xdr:nvSpPr>
        <xdr:cNvPr id="729" name="円/楕円 728"/>
        <xdr:cNvSpPr/>
      </xdr:nvSpPr>
      <xdr:spPr>
        <a:xfrm>
          <a:off x="22110700" y="540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41089</xdr:rowOff>
    </xdr:from>
    <xdr:ext cx="534377" cy="259045"/>
    <xdr:sp macro="" textlink="">
      <xdr:nvSpPr>
        <xdr:cNvPr id="730" name="投資及び出資金該当値テキスト"/>
        <xdr:cNvSpPr txBox="1"/>
      </xdr:nvSpPr>
      <xdr:spPr>
        <a:xfrm>
          <a:off x="22212300" y="53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81128</xdr:rowOff>
    </xdr:from>
    <xdr:to>
      <xdr:col>31</xdr:col>
      <xdr:colOff>85725</xdr:colOff>
      <xdr:row>39</xdr:row>
      <xdr:rowOff>11278</xdr:rowOff>
    </xdr:to>
    <xdr:sp macro="" textlink="">
      <xdr:nvSpPr>
        <xdr:cNvPr id="731" name="円/楕円 730"/>
        <xdr:cNvSpPr/>
      </xdr:nvSpPr>
      <xdr:spPr>
        <a:xfrm>
          <a:off x="21272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2405</xdr:rowOff>
    </xdr:from>
    <xdr:ext cx="469744" cy="259045"/>
    <xdr:sp macro="" textlink="">
      <xdr:nvSpPr>
        <xdr:cNvPr id="732" name="テキスト ボックス 731"/>
        <xdr:cNvSpPr txBox="1"/>
      </xdr:nvSpPr>
      <xdr:spPr>
        <a:xfrm>
          <a:off x="21088427" y="668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143688</xdr:rowOff>
    </xdr:from>
    <xdr:to>
      <xdr:col>29</xdr:col>
      <xdr:colOff>568325</xdr:colOff>
      <xdr:row>37</xdr:row>
      <xdr:rowOff>73838</xdr:rowOff>
    </xdr:to>
    <xdr:sp macro="" textlink="">
      <xdr:nvSpPr>
        <xdr:cNvPr id="733" name="円/楕円 732"/>
        <xdr:cNvSpPr/>
      </xdr:nvSpPr>
      <xdr:spPr>
        <a:xfrm>
          <a:off x="20383500" y="63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90365</xdr:rowOff>
    </xdr:from>
    <xdr:ext cx="469744" cy="259045"/>
    <xdr:sp macro="" textlink="">
      <xdr:nvSpPr>
        <xdr:cNvPr id="734" name="テキスト ボックス 733"/>
        <xdr:cNvSpPr txBox="1"/>
      </xdr:nvSpPr>
      <xdr:spPr>
        <a:xfrm>
          <a:off x="20199427" y="60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23444</xdr:rowOff>
    </xdr:from>
    <xdr:to>
      <xdr:col>28</xdr:col>
      <xdr:colOff>365125</xdr:colOff>
      <xdr:row>36</xdr:row>
      <xdr:rowOff>125044</xdr:rowOff>
    </xdr:to>
    <xdr:sp macro="" textlink="">
      <xdr:nvSpPr>
        <xdr:cNvPr id="735" name="円/楕円 734"/>
        <xdr:cNvSpPr/>
      </xdr:nvSpPr>
      <xdr:spPr>
        <a:xfrm>
          <a:off x="19494500" y="61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141571</xdr:rowOff>
    </xdr:from>
    <xdr:ext cx="469744" cy="259045"/>
    <xdr:sp macro="" textlink="">
      <xdr:nvSpPr>
        <xdr:cNvPr id="736" name="テキスト ボックス 735"/>
        <xdr:cNvSpPr txBox="1"/>
      </xdr:nvSpPr>
      <xdr:spPr>
        <a:xfrm>
          <a:off x="19310427" y="597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6,359</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163805</xdr:rowOff>
    </xdr:from>
    <xdr:to>
      <xdr:col>27</xdr:col>
      <xdr:colOff>161925</xdr:colOff>
      <xdr:row>36</xdr:row>
      <xdr:rowOff>93955</xdr:rowOff>
    </xdr:to>
    <xdr:sp macro="" textlink="">
      <xdr:nvSpPr>
        <xdr:cNvPr id="737" name="円/楕円 736"/>
        <xdr:cNvSpPr/>
      </xdr:nvSpPr>
      <xdr:spPr>
        <a:xfrm>
          <a:off x="18605500" y="61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110482</xdr:rowOff>
    </xdr:from>
    <xdr:ext cx="469744" cy="259045"/>
    <xdr:sp macro="" textlink="">
      <xdr:nvSpPr>
        <xdr:cNvPr id="738" name="テキスト ボックス 737"/>
        <xdr:cNvSpPr txBox="1"/>
      </xdr:nvSpPr>
      <xdr:spPr>
        <a:xfrm>
          <a:off x="18421427" y="5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11,821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2" name="テキスト ボックス 75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4" name="テキスト ボックス 75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6" name="テキスト ボックス 75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8" name="テキスト ボックス 75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66281</xdr:rowOff>
    </xdr:from>
    <xdr:to>
      <xdr:col>32</xdr:col>
      <xdr:colOff>186689</xdr:colOff>
      <xdr:row>59</xdr:row>
      <xdr:rowOff>44450</xdr:rowOff>
    </xdr:to>
    <xdr:cxnSp macro="">
      <xdr:nvCxnSpPr>
        <xdr:cNvPr id="762" name="直線コネクタ 761"/>
        <xdr:cNvCxnSpPr/>
      </xdr:nvCxnSpPr>
      <xdr:spPr>
        <a:xfrm flipV="1">
          <a:off x="22159595" y="8810231"/>
          <a:ext cx="1269" cy="134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12958</xdr:rowOff>
    </xdr:from>
    <xdr:ext cx="534377" cy="259045"/>
    <xdr:sp macro="" textlink="">
      <xdr:nvSpPr>
        <xdr:cNvPr id="765" name="貸付金最大値テキスト"/>
        <xdr:cNvSpPr txBox="1"/>
      </xdr:nvSpPr>
      <xdr:spPr>
        <a:xfrm>
          <a:off x="22212300" y="85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70,854</a:t>
          </a:r>
          <a:endParaRPr kumimoji="1" lang="ja-JP" altLang="en-US" sz="1000" b="1">
            <a:latin typeface="ＭＳ Ｐゴシック"/>
          </a:endParaRPr>
        </a:p>
      </xdr:txBody>
    </xdr:sp>
    <xdr:clientData/>
  </xdr:oneCellAnchor>
  <xdr:twoCellAnchor>
    <xdr:from>
      <xdr:col>32</xdr:col>
      <xdr:colOff>98425</xdr:colOff>
      <xdr:row>51</xdr:row>
      <xdr:rowOff>66281</xdr:rowOff>
    </xdr:from>
    <xdr:to>
      <xdr:col>32</xdr:col>
      <xdr:colOff>276225</xdr:colOff>
      <xdr:row>51</xdr:row>
      <xdr:rowOff>66281</xdr:rowOff>
    </xdr:to>
    <xdr:cxnSp macro="">
      <xdr:nvCxnSpPr>
        <xdr:cNvPr id="766" name="直線コネクタ 765"/>
        <xdr:cNvCxnSpPr/>
      </xdr:nvCxnSpPr>
      <xdr:spPr>
        <a:xfrm>
          <a:off x="22072600" y="881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68338</xdr:rowOff>
    </xdr:from>
    <xdr:to>
      <xdr:col>32</xdr:col>
      <xdr:colOff>187325</xdr:colOff>
      <xdr:row>58</xdr:row>
      <xdr:rowOff>72720</xdr:rowOff>
    </xdr:to>
    <xdr:cxnSp macro="">
      <xdr:nvCxnSpPr>
        <xdr:cNvPr id="767" name="直線コネクタ 766"/>
        <xdr:cNvCxnSpPr/>
      </xdr:nvCxnSpPr>
      <xdr:spPr>
        <a:xfrm flipV="1">
          <a:off x="21323300" y="10012438"/>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42753</xdr:rowOff>
    </xdr:from>
    <xdr:ext cx="469744" cy="259045"/>
    <xdr:sp macro="" textlink="">
      <xdr:nvSpPr>
        <xdr:cNvPr id="768" name="貸付金平均値テキスト"/>
        <xdr:cNvSpPr txBox="1"/>
      </xdr:nvSpPr>
      <xdr:spPr>
        <a:xfrm>
          <a:off x="22212300" y="9986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64326</xdr:rowOff>
    </xdr:from>
    <xdr:to>
      <xdr:col>32</xdr:col>
      <xdr:colOff>238125</xdr:colOff>
      <xdr:row>58</xdr:row>
      <xdr:rowOff>165926</xdr:rowOff>
    </xdr:to>
    <xdr:sp macro="" textlink="">
      <xdr:nvSpPr>
        <xdr:cNvPr id="769" name="フローチャート : 判断 768"/>
        <xdr:cNvSpPr/>
      </xdr:nvSpPr>
      <xdr:spPr>
        <a:xfrm>
          <a:off x="22110700" y="100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35078</xdr:rowOff>
    </xdr:from>
    <xdr:to>
      <xdr:col>31</xdr:col>
      <xdr:colOff>34925</xdr:colOff>
      <xdr:row>58</xdr:row>
      <xdr:rowOff>72720</xdr:rowOff>
    </xdr:to>
    <xdr:cxnSp macro="">
      <xdr:nvCxnSpPr>
        <xdr:cNvPr id="770" name="直線コネクタ 769"/>
        <xdr:cNvCxnSpPr/>
      </xdr:nvCxnSpPr>
      <xdr:spPr>
        <a:xfrm>
          <a:off x="20434300" y="9979178"/>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89795</xdr:rowOff>
    </xdr:from>
    <xdr:to>
      <xdr:col>31</xdr:col>
      <xdr:colOff>85725</xdr:colOff>
      <xdr:row>59</xdr:row>
      <xdr:rowOff>19945</xdr:rowOff>
    </xdr:to>
    <xdr:sp macro="" textlink="">
      <xdr:nvSpPr>
        <xdr:cNvPr id="771" name="フローチャート : 判断 770"/>
        <xdr:cNvSpPr/>
      </xdr:nvSpPr>
      <xdr:spPr>
        <a:xfrm>
          <a:off x="21272500" y="1003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11072</xdr:rowOff>
    </xdr:from>
    <xdr:ext cx="469744" cy="259045"/>
    <xdr:sp macro="" textlink="">
      <xdr:nvSpPr>
        <xdr:cNvPr id="772" name="テキスト ボックス 771"/>
        <xdr:cNvSpPr txBox="1"/>
      </xdr:nvSpPr>
      <xdr:spPr>
        <a:xfrm>
          <a:off x="21088427" y="1012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6388</xdr:rowOff>
    </xdr:from>
    <xdr:to>
      <xdr:col>29</xdr:col>
      <xdr:colOff>517525</xdr:colOff>
      <xdr:row>58</xdr:row>
      <xdr:rowOff>35078</xdr:rowOff>
    </xdr:to>
    <xdr:cxnSp macro="">
      <xdr:nvCxnSpPr>
        <xdr:cNvPr id="773" name="直線コネクタ 772"/>
        <xdr:cNvCxnSpPr/>
      </xdr:nvCxnSpPr>
      <xdr:spPr>
        <a:xfrm>
          <a:off x="19545300" y="9950488"/>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86881</xdr:rowOff>
    </xdr:from>
    <xdr:to>
      <xdr:col>29</xdr:col>
      <xdr:colOff>568325</xdr:colOff>
      <xdr:row>59</xdr:row>
      <xdr:rowOff>17031</xdr:rowOff>
    </xdr:to>
    <xdr:sp macro="" textlink="">
      <xdr:nvSpPr>
        <xdr:cNvPr id="774" name="フローチャート : 判断 773"/>
        <xdr:cNvSpPr/>
      </xdr:nvSpPr>
      <xdr:spPr>
        <a:xfrm>
          <a:off x="20383500" y="1003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8158</xdr:rowOff>
    </xdr:from>
    <xdr:ext cx="469744" cy="259045"/>
    <xdr:sp macro="" textlink="">
      <xdr:nvSpPr>
        <xdr:cNvPr id="775" name="テキスト ボックス 774"/>
        <xdr:cNvSpPr txBox="1"/>
      </xdr:nvSpPr>
      <xdr:spPr>
        <a:xfrm>
          <a:off x="20199427" y="101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26315</xdr:rowOff>
    </xdr:from>
    <xdr:to>
      <xdr:col>28</xdr:col>
      <xdr:colOff>314325</xdr:colOff>
      <xdr:row>58</xdr:row>
      <xdr:rowOff>6388</xdr:rowOff>
    </xdr:to>
    <xdr:cxnSp macro="">
      <xdr:nvCxnSpPr>
        <xdr:cNvPr id="776" name="直線コネクタ 775"/>
        <xdr:cNvCxnSpPr/>
      </xdr:nvCxnSpPr>
      <xdr:spPr>
        <a:xfrm>
          <a:off x="18656300" y="9798965"/>
          <a:ext cx="889000" cy="1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63964</xdr:rowOff>
    </xdr:from>
    <xdr:to>
      <xdr:col>28</xdr:col>
      <xdr:colOff>365125</xdr:colOff>
      <xdr:row>58</xdr:row>
      <xdr:rowOff>165564</xdr:rowOff>
    </xdr:to>
    <xdr:sp macro="" textlink="">
      <xdr:nvSpPr>
        <xdr:cNvPr id="777" name="フローチャート : 判断 776"/>
        <xdr:cNvSpPr/>
      </xdr:nvSpPr>
      <xdr:spPr>
        <a:xfrm>
          <a:off x="19494500" y="1000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156691</xdr:rowOff>
    </xdr:from>
    <xdr:ext cx="469744" cy="259045"/>
    <xdr:sp macro="" textlink="">
      <xdr:nvSpPr>
        <xdr:cNvPr id="778" name="テキスト ボックス 777"/>
        <xdr:cNvSpPr txBox="1"/>
      </xdr:nvSpPr>
      <xdr:spPr>
        <a:xfrm>
          <a:off x="19310427" y="1010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71527</xdr:rowOff>
    </xdr:from>
    <xdr:to>
      <xdr:col>27</xdr:col>
      <xdr:colOff>161925</xdr:colOff>
      <xdr:row>59</xdr:row>
      <xdr:rowOff>1677</xdr:rowOff>
    </xdr:to>
    <xdr:sp macro="" textlink="">
      <xdr:nvSpPr>
        <xdr:cNvPr id="779" name="フローチャート : 判断 778"/>
        <xdr:cNvSpPr/>
      </xdr:nvSpPr>
      <xdr:spPr>
        <a:xfrm>
          <a:off x="18605500" y="1001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164254</xdr:rowOff>
    </xdr:from>
    <xdr:ext cx="469744" cy="259045"/>
    <xdr:sp macro="" textlink="">
      <xdr:nvSpPr>
        <xdr:cNvPr id="780" name="テキスト ボックス 779"/>
        <xdr:cNvSpPr txBox="1"/>
      </xdr:nvSpPr>
      <xdr:spPr>
        <a:xfrm>
          <a:off x="18421427" y="1010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17538</xdr:rowOff>
    </xdr:from>
    <xdr:to>
      <xdr:col>32</xdr:col>
      <xdr:colOff>238125</xdr:colOff>
      <xdr:row>58</xdr:row>
      <xdr:rowOff>119138</xdr:rowOff>
    </xdr:to>
    <xdr:sp macro="" textlink="">
      <xdr:nvSpPr>
        <xdr:cNvPr id="786" name="円/楕円 785"/>
        <xdr:cNvSpPr/>
      </xdr:nvSpPr>
      <xdr:spPr>
        <a:xfrm>
          <a:off x="22110700" y="99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40415</xdr:rowOff>
    </xdr:from>
    <xdr:ext cx="469744" cy="259045"/>
    <xdr:sp macro="" textlink="">
      <xdr:nvSpPr>
        <xdr:cNvPr id="787" name="貸付金該当値テキスト"/>
        <xdr:cNvSpPr txBox="1"/>
      </xdr:nvSpPr>
      <xdr:spPr>
        <a:xfrm>
          <a:off x="22212300" y="981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21920</xdr:rowOff>
    </xdr:from>
    <xdr:to>
      <xdr:col>31</xdr:col>
      <xdr:colOff>85725</xdr:colOff>
      <xdr:row>58</xdr:row>
      <xdr:rowOff>123520</xdr:rowOff>
    </xdr:to>
    <xdr:sp macro="" textlink="">
      <xdr:nvSpPr>
        <xdr:cNvPr id="788" name="円/楕円 787"/>
        <xdr:cNvSpPr/>
      </xdr:nvSpPr>
      <xdr:spPr>
        <a:xfrm>
          <a:off x="21272500" y="99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140047</xdr:rowOff>
    </xdr:from>
    <xdr:ext cx="469744" cy="259045"/>
    <xdr:sp macro="" textlink="">
      <xdr:nvSpPr>
        <xdr:cNvPr id="789" name="テキスト ボックス 788"/>
        <xdr:cNvSpPr txBox="1"/>
      </xdr:nvSpPr>
      <xdr:spPr>
        <a:xfrm>
          <a:off x="21088427" y="97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155728</xdr:rowOff>
    </xdr:from>
    <xdr:to>
      <xdr:col>29</xdr:col>
      <xdr:colOff>568325</xdr:colOff>
      <xdr:row>58</xdr:row>
      <xdr:rowOff>85878</xdr:rowOff>
    </xdr:to>
    <xdr:sp macro="" textlink="">
      <xdr:nvSpPr>
        <xdr:cNvPr id="790" name="円/楕円 789"/>
        <xdr:cNvSpPr/>
      </xdr:nvSpPr>
      <xdr:spPr>
        <a:xfrm>
          <a:off x="20383500" y="99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102405</xdr:rowOff>
    </xdr:from>
    <xdr:ext cx="469744" cy="259045"/>
    <xdr:sp macro="" textlink="">
      <xdr:nvSpPr>
        <xdr:cNvPr id="791" name="テキスト ボックス 790"/>
        <xdr:cNvSpPr txBox="1"/>
      </xdr:nvSpPr>
      <xdr:spPr>
        <a:xfrm>
          <a:off x="20199427" y="970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127038</xdr:rowOff>
    </xdr:from>
    <xdr:to>
      <xdr:col>28</xdr:col>
      <xdr:colOff>365125</xdr:colOff>
      <xdr:row>58</xdr:row>
      <xdr:rowOff>57188</xdr:rowOff>
    </xdr:to>
    <xdr:sp macro="" textlink="">
      <xdr:nvSpPr>
        <xdr:cNvPr id="792" name="円/楕円 791"/>
        <xdr:cNvSpPr/>
      </xdr:nvSpPr>
      <xdr:spPr>
        <a:xfrm>
          <a:off x="19494500" y="98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73715</xdr:rowOff>
    </xdr:from>
    <xdr:ext cx="534377" cy="259045"/>
    <xdr:sp macro="" textlink="">
      <xdr:nvSpPr>
        <xdr:cNvPr id="793" name="テキスト ボックス 792"/>
        <xdr:cNvSpPr txBox="1"/>
      </xdr:nvSpPr>
      <xdr:spPr>
        <a:xfrm>
          <a:off x="19278111" y="967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10,998</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146965</xdr:rowOff>
    </xdr:from>
    <xdr:to>
      <xdr:col>27</xdr:col>
      <xdr:colOff>161925</xdr:colOff>
      <xdr:row>57</xdr:row>
      <xdr:rowOff>77115</xdr:rowOff>
    </xdr:to>
    <xdr:sp macro="" textlink="">
      <xdr:nvSpPr>
        <xdr:cNvPr id="794" name="円/楕円 793"/>
        <xdr:cNvSpPr/>
      </xdr:nvSpPr>
      <xdr:spPr>
        <a:xfrm>
          <a:off x="18605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93642</xdr:rowOff>
    </xdr:from>
    <xdr:ext cx="534377" cy="259045"/>
    <xdr:sp macro="" textlink="">
      <xdr:nvSpPr>
        <xdr:cNvPr id="795" name="テキスト ボックス 794"/>
        <xdr:cNvSpPr txBox="1"/>
      </xdr:nvSpPr>
      <xdr:spPr>
        <a:xfrm>
          <a:off x="18389111" y="952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7" name="直線コネクタ 80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8" name="テキスト ボックス 80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9" name="直線コネクタ 80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0" name="テキスト ボックス 80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1" name="直線コネクタ 81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2" name="テキスト ボックス 81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3" name="直線コネクタ 81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4" name="テキスト ボックス 81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5" name="直線コネクタ 81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6" name="テキスト ボックス 81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8" name="テキスト ボックス 81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140157</xdr:rowOff>
    </xdr:from>
    <xdr:to>
      <xdr:col>32</xdr:col>
      <xdr:colOff>186689</xdr:colOff>
      <xdr:row>79</xdr:row>
      <xdr:rowOff>123774</xdr:rowOff>
    </xdr:to>
    <xdr:cxnSp macro="">
      <xdr:nvCxnSpPr>
        <xdr:cNvPr id="820" name="直線コネクタ 819"/>
        <xdr:cNvCxnSpPr/>
      </xdr:nvCxnSpPr>
      <xdr:spPr>
        <a:xfrm flipV="1">
          <a:off x="22159595" y="12141657"/>
          <a:ext cx="1269" cy="152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127601</xdr:rowOff>
    </xdr:from>
    <xdr:ext cx="534377" cy="259045"/>
    <xdr:sp macro="" textlink="">
      <xdr:nvSpPr>
        <xdr:cNvPr id="821" name="繰出金最小値テキスト"/>
        <xdr:cNvSpPr txBox="1"/>
      </xdr:nvSpPr>
      <xdr:spPr>
        <a:xfrm>
          <a:off x="22212300" y="1367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23,754</a:t>
          </a:r>
          <a:endParaRPr kumimoji="1" lang="ja-JP" altLang="en-US" sz="1000" b="1">
            <a:latin typeface="ＭＳ Ｐゴシック"/>
          </a:endParaRPr>
        </a:p>
      </xdr:txBody>
    </xdr:sp>
    <xdr:clientData/>
  </xdr:oneCellAnchor>
  <xdr:twoCellAnchor>
    <xdr:from>
      <xdr:col>32</xdr:col>
      <xdr:colOff>98425</xdr:colOff>
      <xdr:row>79</xdr:row>
      <xdr:rowOff>123774</xdr:rowOff>
    </xdr:from>
    <xdr:to>
      <xdr:col>32</xdr:col>
      <xdr:colOff>276225</xdr:colOff>
      <xdr:row>79</xdr:row>
      <xdr:rowOff>123774</xdr:rowOff>
    </xdr:to>
    <xdr:cxnSp macro="">
      <xdr:nvCxnSpPr>
        <xdr:cNvPr id="822" name="直線コネクタ 821"/>
        <xdr:cNvCxnSpPr/>
      </xdr:nvCxnSpPr>
      <xdr:spPr>
        <a:xfrm>
          <a:off x="22072600" y="13668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86834</xdr:rowOff>
    </xdr:from>
    <xdr:ext cx="599010" cy="259045"/>
    <xdr:sp macro="" textlink="">
      <xdr:nvSpPr>
        <xdr:cNvPr id="823" name="繰出金最大値テキスト"/>
        <xdr:cNvSpPr txBox="1"/>
      </xdr:nvSpPr>
      <xdr:spPr>
        <a:xfrm>
          <a:off x="22212300" y="119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143,964</a:t>
          </a:r>
          <a:endParaRPr kumimoji="1" lang="ja-JP" altLang="en-US" sz="1000" b="1">
            <a:latin typeface="ＭＳ Ｐゴシック"/>
          </a:endParaRPr>
        </a:p>
      </xdr:txBody>
    </xdr:sp>
    <xdr:clientData/>
  </xdr:oneCellAnchor>
  <xdr:twoCellAnchor>
    <xdr:from>
      <xdr:col>32</xdr:col>
      <xdr:colOff>98425</xdr:colOff>
      <xdr:row>70</xdr:row>
      <xdr:rowOff>140157</xdr:rowOff>
    </xdr:from>
    <xdr:to>
      <xdr:col>32</xdr:col>
      <xdr:colOff>276225</xdr:colOff>
      <xdr:row>70</xdr:row>
      <xdr:rowOff>140157</xdr:rowOff>
    </xdr:to>
    <xdr:cxnSp macro="">
      <xdr:nvCxnSpPr>
        <xdr:cNvPr id="824" name="直線コネクタ 823"/>
        <xdr:cNvCxnSpPr/>
      </xdr:nvCxnSpPr>
      <xdr:spPr>
        <a:xfrm>
          <a:off x="22072600" y="1214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160846</xdr:rowOff>
    </xdr:from>
    <xdr:to>
      <xdr:col>32</xdr:col>
      <xdr:colOff>187325</xdr:colOff>
      <xdr:row>76</xdr:row>
      <xdr:rowOff>165469</xdr:rowOff>
    </xdr:to>
    <xdr:cxnSp macro="">
      <xdr:nvCxnSpPr>
        <xdr:cNvPr id="825" name="直線コネクタ 824"/>
        <xdr:cNvCxnSpPr/>
      </xdr:nvCxnSpPr>
      <xdr:spPr>
        <a:xfrm>
          <a:off x="21323300" y="13191046"/>
          <a:ext cx="8382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152049</xdr:rowOff>
    </xdr:from>
    <xdr:ext cx="534377" cy="259045"/>
    <xdr:sp macro="" textlink="">
      <xdr:nvSpPr>
        <xdr:cNvPr id="826" name="繰出金平均値テキスト"/>
        <xdr:cNvSpPr txBox="1"/>
      </xdr:nvSpPr>
      <xdr:spPr>
        <a:xfrm>
          <a:off x="22212300" y="12839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129172</xdr:rowOff>
    </xdr:from>
    <xdr:to>
      <xdr:col>32</xdr:col>
      <xdr:colOff>238125</xdr:colOff>
      <xdr:row>76</xdr:row>
      <xdr:rowOff>59322</xdr:rowOff>
    </xdr:to>
    <xdr:sp macro="" textlink="">
      <xdr:nvSpPr>
        <xdr:cNvPr id="827" name="フローチャート : 判断 826"/>
        <xdr:cNvSpPr/>
      </xdr:nvSpPr>
      <xdr:spPr>
        <a:xfrm>
          <a:off x="221107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160846</xdr:rowOff>
    </xdr:from>
    <xdr:to>
      <xdr:col>31</xdr:col>
      <xdr:colOff>34925</xdr:colOff>
      <xdr:row>77</xdr:row>
      <xdr:rowOff>24016</xdr:rowOff>
    </xdr:to>
    <xdr:cxnSp macro="">
      <xdr:nvCxnSpPr>
        <xdr:cNvPr id="828" name="直線コネクタ 827"/>
        <xdr:cNvCxnSpPr/>
      </xdr:nvCxnSpPr>
      <xdr:spPr>
        <a:xfrm flipV="1">
          <a:off x="20434300" y="13191046"/>
          <a:ext cx="8890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167487</xdr:rowOff>
    </xdr:from>
    <xdr:to>
      <xdr:col>31</xdr:col>
      <xdr:colOff>85725</xdr:colOff>
      <xdr:row>76</xdr:row>
      <xdr:rowOff>97637</xdr:rowOff>
    </xdr:to>
    <xdr:sp macro="" textlink="">
      <xdr:nvSpPr>
        <xdr:cNvPr id="829" name="フローチャート : 判断 828"/>
        <xdr:cNvSpPr/>
      </xdr:nvSpPr>
      <xdr:spPr>
        <a:xfrm>
          <a:off x="21272500" y="1302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114164</xdr:rowOff>
    </xdr:from>
    <xdr:ext cx="534377" cy="259045"/>
    <xdr:sp macro="" textlink="">
      <xdr:nvSpPr>
        <xdr:cNvPr id="830" name="テキスト ボックス 829"/>
        <xdr:cNvSpPr txBox="1"/>
      </xdr:nvSpPr>
      <xdr:spPr>
        <a:xfrm>
          <a:off x="21056111" y="1280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24016</xdr:rowOff>
    </xdr:from>
    <xdr:to>
      <xdr:col>29</xdr:col>
      <xdr:colOff>517525</xdr:colOff>
      <xdr:row>77</xdr:row>
      <xdr:rowOff>58586</xdr:rowOff>
    </xdr:to>
    <xdr:cxnSp macro="">
      <xdr:nvCxnSpPr>
        <xdr:cNvPr id="831" name="直線コネクタ 830"/>
        <xdr:cNvCxnSpPr/>
      </xdr:nvCxnSpPr>
      <xdr:spPr>
        <a:xfrm flipV="1">
          <a:off x="19545300" y="13225666"/>
          <a:ext cx="889000" cy="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27991</xdr:rowOff>
    </xdr:from>
    <xdr:to>
      <xdr:col>29</xdr:col>
      <xdr:colOff>568325</xdr:colOff>
      <xdr:row>76</xdr:row>
      <xdr:rowOff>129591</xdr:rowOff>
    </xdr:to>
    <xdr:sp macro="" textlink="">
      <xdr:nvSpPr>
        <xdr:cNvPr id="832" name="フローチャート : 判断 831"/>
        <xdr:cNvSpPr/>
      </xdr:nvSpPr>
      <xdr:spPr>
        <a:xfrm>
          <a:off x="20383500" y="130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146118</xdr:rowOff>
    </xdr:from>
    <xdr:ext cx="534377" cy="259045"/>
    <xdr:sp macro="" textlink="">
      <xdr:nvSpPr>
        <xdr:cNvPr id="833" name="テキスト ボックス 832"/>
        <xdr:cNvSpPr txBox="1"/>
      </xdr:nvSpPr>
      <xdr:spPr>
        <a:xfrm>
          <a:off x="20167111" y="128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146138</xdr:rowOff>
    </xdr:from>
    <xdr:to>
      <xdr:col>28</xdr:col>
      <xdr:colOff>314325</xdr:colOff>
      <xdr:row>77</xdr:row>
      <xdr:rowOff>58586</xdr:rowOff>
    </xdr:to>
    <xdr:cxnSp macro="">
      <xdr:nvCxnSpPr>
        <xdr:cNvPr id="834" name="直線コネクタ 833"/>
        <xdr:cNvCxnSpPr/>
      </xdr:nvCxnSpPr>
      <xdr:spPr>
        <a:xfrm>
          <a:off x="18656300" y="13176338"/>
          <a:ext cx="889000" cy="8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51105</xdr:rowOff>
    </xdr:from>
    <xdr:to>
      <xdr:col>28</xdr:col>
      <xdr:colOff>365125</xdr:colOff>
      <xdr:row>76</xdr:row>
      <xdr:rowOff>152705</xdr:rowOff>
    </xdr:to>
    <xdr:sp macro="" textlink="">
      <xdr:nvSpPr>
        <xdr:cNvPr id="835" name="フローチャート : 判断 834"/>
        <xdr:cNvSpPr/>
      </xdr:nvSpPr>
      <xdr:spPr>
        <a:xfrm>
          <a:off x="19494500" y="1308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169232</xdr:rowOff>
    </xdr:from>
    <xdr:ext cx="534377" cy="259045"/>
    <xdr:sp macro="" textlink="">
      <xdr:nvSpPr>
        <xdr:cNvPr id="836" name="テキスト ボックス 835"/>
        <xdr:cNvSpPr txBox="1"/>
      </xdr:nvSpPr>
      <xdr:spPr>
        <a:xfrm>
          <a:off x="19278111" y="128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60833</xdr:rowOff>
    </xdr:from>
    <xdr:to>
      <xdr:col>27</xdr:col>
      <xdr:colOff>161925</xdr:colOff>
      <xdr:row>76</xdr:row>
      <xdr:rowOff>162433</xdr:rowOff>
    </xdr:to>
    <xdr:sp macro="" textlink="">
      <xdr:nvSpPr>
        <xdr:cNvPr id="837" name="フローチャート : 判断 836"/>
        <xdr:cNvSpPr/>
      </xdr:nvSpPr>
      <xdr:spPr>
        <a:xfrm>
          <a:off x="18605500" y="1309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7510</xdr:rowOff>
    </xdr:from>
    <xdr:ext cx="534377" cy="259045"/>
    <xdr:sp macro="" textlink="">
      <xdr:nvSpPr>
        <xdr:cNvPr id="838" name="テキスト ボックス 837"/>
        <xdr:cNvSpPr txBox="1"/>
      </xdr:nvSpPr>
      <xdr:spPr>
        <a:xfrm>
          <a:off x="18389111" y="1286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65,210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114669</xdr:rowOff>
    </xdr:from>
    <xdr:to>
      <xdr:col>32</xdr:col>
      <xdr:colOff>238125</xdr:colOff>
      <xdr:row>77</xdr:row>
      <xdr:rowOff>44819</xdr:rowOff>
    </xdr:to>
    <xdr:sp macro="" textlink="">
      <xdr:nvSpPr>
        <xdr:cNvPr id="844" name="円/楕円 843"/>
        <xdr:cNvSpPr/>
      </xdr:nvSpPr>
      <xdr:spPr>
        <a:xfrm>
          <a:off x="22110700" y="131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93096</xdr:rowOff>
    </xdr:from>
    <xdr:ext cx="534377" cy="259045"/>
    <xdr:sp macro="" textlink="">
      <xdr:nvSpPr>
        <xdr:cNvPr id="845" name="繰出金該当値テキスト"/>
        <xdr:cNvSpPr txBox="1"/>
      </xdr:nvSpPr>
      <xdr:spPr>
        <a:xfrm>
          <a:off x="22212300" y="131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60,971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110046</xdr:rowOff>
    </xdr:from>
    <xdr:to>
      <xdr:col>31</xdr:col>
      <xdr:colOff>85725</xdr:colOff>
      <xdr:row>77</xdr:row>
      <xdr:rowOff>40196</xdr:rowOff>
    </xdr:to>
    <xdr:sp macro="" textlink="">
      <xdr:nvSpPr>
        <xdr:cNvPr id="846" name="円/楕円 845"/>
        <xdr:cNvSpPr/>
      </xdr:nvSpPr>
      <xdr:spPr>
        <a:xfrm>
          <a:off x="21272500" y="1314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31323</xdr:rowOff>
    </xdr:from>
    <xdr:ext cx="534377" cy="259045"/>
    <xdr:sp macro="" textlink="">
      <xdr:nvSpPr>
        <xdr:cNvPr id="847" name="テキスト ボックス 846"/>
        <xdr:cNvSpPr txBox="1"/>
      </xdr:nvSpPr>
      <xdr:spPr>
        <a:xfrm>
          <a:off x="21056111" y="132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61,335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144666</xdr:rowOff>
    </xdr:from>
    <xdr:to>
      <xdr:col>29</xdr:col>
      <xdr:colOff>568325</xdr:colOff>
      <xdr:row>77</xdr:row>
      <xdr:rowOff>74816</xdr:rowOff>
    </xdr:to>
    <xdr:sp macro="" textlink="">
      <xdr:nvSpPr>
        <xdr:cNvPr id="848" name="円/楕円 847"/>
        <xdr:cNvSpPr/>
      </xdr:nvSpPr>
      <xdr:spPr>
        <a:xfrm>
          <a:off x="20383500" y="131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65943</xdr:rowOff>
    </xdr:from>
    <xdr:ext cx="534377" cy="259045"/>
    <xdr:sp macro="" textlink="">
      <xdr:nvSpPr>
        <xdr:cNvPr id="849" name="テキスト ボックス 848"/>
        <xdr:cNvSpPr txBox="1"/>
      </xdr:nvSpPr>
      <xdr:spPr>
        <a:xfrm>
          <a:off x="20167111" y="132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7786</xdr:rowOff>
    </xdr:from>
    <xdr:to>
      <xdr:col>28</xdr:col>
      <xdr:colOff>365125</xdr:colOff>
      <xdr:row>77</xdr:row>
      <xdr:rowOff>109386</xdr:rowOff>
    </xdr:to>
    <xdr:sp macro="" textlink="">
      <xdr:nvSpPr>
        <xdr:cNvPr id="850" name="円/楕円 849"/>
        <xdr:cNvSpPr/>
      </xdr:nvSpPr>
      <xdr:spPr>
        <a:xfrm>
          <a:off x="19494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100513</xdr:rowOff>
    </xdr:from>
    <xdr:ext cx="534377" cy="259045"/>
    <xdr:sp macro="" textlink="">
      <xdr:nvSpPr>
        <xdr:cNvPr id="851" name="テキスト ボックス 850"/>
        <xdr:cNvSpPr txBox="1"/>
      </xdr:nvSpPr>
      <xdr:spPr>
        <a:xfrm>
          <a:off x="19278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95338</xdr:rowOff>
    </xdr:from>
    <xdr:to>
      <xdr:col>27</xdr:col>
      <xdr:colOff>161925</xdr:colOff>
      <xdr:row>77</xdr:row>
      <xdr:rowOff>25488</xdr:rowOff>
    </xdr:to>
    <xdr:sp macro="" textlink="">
      <xdr:nvSpPr>
        <xdr:cNvPr id="852" name="円/楕円 851"/>
        <xdr:cNvSpPr/>
      </xdr:nvSpPr>
      <xdr:spPr>
        <a:xfrm>
          <a:off x="18605500" y="131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16615</xdr:rowOff>
    </xdr:from>
    <xdr:ext cx="534377" cy="259045"/>
    <xdr:sp macro="" textlink="">
      <xdr:nvSpPr>
        <xdr:cNvPr id="853" name="テキスト ボックス 852"/>
        <xdr:cNvSpPr txBox="1"/>
      </xdr:nvSpPr>
      <xdr:spPr>
        <a:xfrm>
          <a:off x="18389111" y="132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フローチャート :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8" name="フローチャート :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9" name="テキスト ボックス 87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1" name="フローチャート :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2" name="テキスト ボックス 88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4" name="フローチャート :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5" name="テキスト ボックス 88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フローチャート :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7" name="テキスト ボックス 88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円/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5" name="円/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6" name="テキスト ボックス 89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7" name="円/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8" name="テキスト ボックス 89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9" name="円/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0" name="テキスト ボックス 89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円/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2" name="テキスト ボックス 90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3,910,488</a:t>
          </a:r>
          <a:r>
            <a:rPr kumimoji="1" lang="ja-JP" altLang="en-US" sz="1300">
              <a:latin typeface="ＭＳ Ｐゴシック"/>
            </a:rPr>
            <a:t>円となっている。多くの項目で類似団体平均と比較し増減の多い突出した数値となっているが、すべて東日本大震災の影響による復旧復興事業によるもので、高い水準となっている。</a:t>
          </a:r>
          <a:endParaRPr kumimoji="1" lang="en-US" altLang="ja-JP" sz="1300">
            <a:latin typeface="ＭＳ Ｐゴシック"/>
          </a:endParaRPr>
        </a:p>
        <a:p>
          <a:r>
            <a:rPr kumimoji="1" lang="ja-JP" altLang="en-US" sz="1300">
              <a:latin typeface="ＭＳ Ｐゴシック"/>
            </a:rPr>
            <a:t>その中でも住民一人当たり百万円を超えているのが、普通建設事業費と積立金である。普通建設事業費については、主に復興交付金事業による防災集団移転促進事業や災害公営住宅建設事業によるものであり、積立金については、主に復興交付金の積立によるものである。</a:t>
          </a:r>
          <a:endParaRPr kumimoji="1" lang="en-US" altLang="ja-JP" sz="1300">
            <a:latin typeface="ＭＳ Ｐゴシック"/>
          </a:endParaRPr>
        </a:p>
        <a:p>
          <a:r>
            <a:rPr kumimoji="1" lang="ja-JP" altLang="en-US" sz="1300">
              <a:latin typeface="ＭＳ Ｐゴシック"/>
            </a:rPr>
            <a:t>これからも復旧復興事業を実施することから、今後数年は多くの項目で類似団体と比較して高い水準となることが予想される。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宮城県南三陸町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13,806
13,685
163.40
59,059,370
53,988,207
1,708,560
5,459,596
10,357,033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30353</xdr:rowOff>
    </xdr:from>
    <xdr:to>
      <xdr:col>6</xdr:col>
      <xdr:colOff>510540</xdr:colOff>
      <xdr:row>39</xdr:row>
      <xdr:rowOff>79883</xdr:rowOff>
    </xdr:to>
    <xdr:cxnSp macro="">
      <xdr:nvCxnSpPr>
        <xdr:cNvPr id="56" name="直線コネクタ 55"/>
        <xdr:cNvCxnSpPr/>
      </xdr:nvCxnSpPr>
      <xdr:spPr>
        <a:xfrm flipV="1">
          <a:off x="4633595" y="5173853"/>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83710</xdr:rowOff>
    </xdr:from>
    <xdr:ext cx="469744" cy="259045"/>
    <xdr:sp macro="" textlink="">
      <xdr:nvSpPr>
        <xdr:cNvPr id="57" name="議会費最小値テキスト"/>
        <xdr:cNvSpPr txBox="1"/>
      </xdr:nvSpPr>
      <xdr:spPr>
        <a:xfrm>
          <a:off x="4686300" y="677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5,907</a:t>
          </a:r>
          <a:endParaRPr kumimoji="1" lang="ja-JP" altLang="en-US" sz="1000" b="1">
            <a:latin typeface="ＭＳ Ｐゴシック"/>
          </a:endParaRPr>
        </a:p>
      </xdr:txBody>
    </xdr:sp>
    <xdr:clientData/>
  </xdr:oneCellAnchor>
  <xdr:twoCellAnchor>
    <xdr:from>
      <xdr:col>6</xdr:col>
      <xdr:colOff>422275</xdr:colOff>
      <xdr:row>39</xdr:row>
      <xdr:rowOff>79883</xdr:rowOff>
    </xdr:from>
    <xdr:to>
      <xdr:col>6</xdr:col>
      <xdr:colOff>600075</xdr:colOff>
      <xdr:row>39</xdr:row>
      <xdr:rowOff>79883</xdr:rowOff>
    </xdr:to>
    <xdr:cxnSp macro="">
      <xdr:nvCxnSpPr>
        <xdr:cNvPr id="58" name="直線コネクタ 57"/>
        <xdr:cNvCxnSpPr/>
      </xdr:nvCxnSpPr>
      <xdr:spPr>
        <a:xfrm>
          <a:off x="4546600" y="676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148480</xdr:rowOff>
    </xdr:from>
    <xdr:ext cx="534377" cy="259045"/>
    <xdr:sp macro="" textlink="">
      <xdr:nvSpPr>
        <xdr:cNvPr id="59" name="議会費最大値テキスト"/>
        <xdr:cNvSpPr txBox="1"/>
      </xdr:nvSpPr>
      <xdr:spPr>
        <a:xfrm>
          <a:off x="4686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10,087</a:t>
          </a:r>
          <a:endParaRPr kumimoji="1" lang="ja-JP" altLang="en-US" sz="1000" b="1">
            <a:latin typeface="ＭＳ Ｐゴシック"/>
          </a:endParaRPr>
        </a:p>
      </xdr:txBody>
    </xdr:sp>
    <xdr:clientData/>
  </xdr:oneCellAnchor>
  <xdr:twoCellAnchor>
    <xdr:from>
      <xdr:col>6</xdr:col>
      <xdr:colOff>422275</xdr:colOff>
      <xdr:row>30</xdr:row>
      <xdr:rowOff>30353</xdr:rowOff>
    </xdr:from>
    <xdr:to>
      <xdr:col>6</xdr:col>
      <xdr:colOff>600075</xdr:colOff>
      <xdr:row>30</xdr:row>
      <xdr:rowOff>30353</xdr:rowOff>
    </xdr:to>
    <xdr:cxnSp macro="">
      <xdr:nvCxnSpPr>
        <xdr:cNvPr id="60" name="直線コネクタ 59"/>
        <xdr:cNvCxnSpPr/>
      </xdr:nvCxnSpPr>
      <xdr:spPr>
        <a:xfrm>
          <a:off x="4546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14351</xdr:rowOff>
    </xdr:from>
    <xdr:to>
      <xdr:col>6</xdr:col>
      <xdr:colOff>511175</xdr:colOff>
      <xdr:row>34</xdr:row>
      <xdr:rowOff>3302</xdr:rowOff>
    </xdr:to>
    <xdr:cxnSp macro="">
      <xdr:nvCxnSpPr>
        <xdr:cNvPr id="61" name="直線コネクタ 60"/>
        <xdr:cNvCxnSpPr/>
      </xdr:nvCxnSpPr>
      <xdr:spPr>
        <a:xfrm flipV="1">
          <a:off x="3797300" y="5672201"/>
          <a:ext cx="8382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42181</xdr:rowOff>
    </xdr:from>
    <xdr:ext cx="469744" cy="259045"/>
    <xdr:sp macro="" textlink="">
      <xdr:nvSpPr>
        <xdr:cNvPr id="62" name="議会費平均値テキスト"/>
        <xdr:cNvSpPr txBox="1"/>
      </xdr:nvSpPr>
      <xdr:spPr>
        <a:xfrm>
          <a:off x="4686300" y="6042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63754</xdr:rowOff>
    </xdr:from>
    <xdr:to>
      <xdr:col>6</xdr:col>
      <xdr:colOff>561975</xdr:colOff>
      <xdr:row>35</xdr:row>
      <xdr:rowOff>165354</xdr:rowOff>
    </xdr:to>
    <xdr:sp macro="" textlink="">
      <xdr:nvSpPr>
        <xdr:cNvPr id="63" name="フローチャート : 判断 62"/>
        <xdr:cNvSpPr/>
      </xdr:nvSpPr>
      <xdr:spPr>
        <a:xfrm>
          <a:off x="45847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3302</xdr:rowOff>
    </xdr:from>
    <xdr:to>
      <xdr:col>5</xdr:col>
      <xdr:colOff>358775</xdr:colOff>
      <xdr:row>35</xdr:row>
      <xdr:rowOff>131699</xdr:rowOff>
    </xdr:to>
    <xdr:cxnSp macro="">
      <xdr:nvCxnSpPr>
        <xdr:cNvPr id="64" name="直線コネクタ 63"/>
        <xdr:cNvCxnSpPr/>
      </xdr:nvCxnSpPr>
      <xdr:spPr>
        <a:xfrm flipV="1">
          <a:off x="2908300" y="5832602"/>
          <a:ext cx="889000" cy="29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139192</xdr:rowOff>
    </xdr:from>
    <xdr:to>
      <xdr:col>5</xdr:col>
      <xdr:colOff>409575</xdr:colOff>
      <xdr:row>39</xdr:row>
      <xdr:rowOff>69342</xdr:rowOff>
    </xdr:to>
    <xdr:sp macro="" textlink="">
      <xdr:nvSpPr>
        <xdr:cNvPr id="65" name="フローチャート : 判断 64"/>
        <xdr:cNvSpPr/>
      </xdr:nvSpPr>
      <xdr:spPr>
        <a:xfrm>
          <a:off x="3746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60469</xdr:rowOff>
    </xdr:from>
    <xdr:ext cx="469744" cy="259045"/>
    <xdr:sp macro="" textlink="">
      <xdr:nvSpPr>
        <xdr:cNvPr id="66" name="テキスト ボックス 65"/>
        <xdr:cNvSpPr txBox="1"/>
      </xdr:nvSpPr>
      <xdr:spPr>
        <a:xfrm>
          <a:off x="3562427"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151892</xdr:rowOff>
    </xdr:from>
    <xdr:to>
      <xdr:col>4</xdr:col>
      <xdr:colOff>155575</xdr:colOff>
      <xdr:row>35</xdr:row>
      <xdr:rowOff>131699</xdr:rowOff>
    </xdr:to>
    <xdr:cxnSp macro="">
      <xdr:nvCxnSpPr>
        <xdr:cNvPr id="67" name="直線コネクタ 66"/>
        <xdr:cNvCxnSpPr/>
      </xdr:nvCxnSpPr>
      <xdr:spPr>
        <a:xfrm>
          <a:off x="2019300" y="5981192"/>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13081</xdr:rowOff>
    </xdr:from>
    <xdr:to>
      <xdr:col>4</xdr:col>
      <xdr:colOff>206375</xdr:colOff>
      <xdr:row>39</xdr:row>
      <xdr:rowOff>114681</xdr:rowOff>
    </xdr:to>
    <xdr:sp macro="" textlink="">
      <xdr:nvSpPr>
        <xdr:cNvPr id="68" name="フローチャート : 判断 67"/>
        <xdr:cNvSpPr/>
      </xdr:nvSpPr>
      <xdr:spPr>
        <a:xfrm>
          <a:off x="2857500" y="66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105808</xdr:rowOff>
    </xdr:from>
    <xdr:ext cx="469744" cy="259045"/>
    <xdr:sp macro="" textlink="">
      <xdr:nvSpPr>
        <xdr:cNvPr id="69" name="テキスト ボックス 68"/>
        <xdr:cNvSpPr txBox="1"/>
      </xdr:nvSpPr>
      <xdr:spPr>
        <a:xfrm>
          <a:off x="2673427" y="679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164465</xdr:rowOff>
    </xdr:from>
    <xdr:to>
      <xdr:col>2</xdr:col>
      <xdr:colOff>638175</xdr:colOff>
      <xdr:row>34</xdr:row>
      <xdr:rowOff>151892</xdr:rowOff>
    </xdr:to>
    <xdr:cxnSp macro="">
      <xdr:nvCxnSpPr>
        <xdr:cNvPr id="70" name="直線コネクタ 69"/>
        <xdr:cNvCxnSpPr/>
      </xdr:nvCxnSpPr>
      <xdr:spPr>
        <a:xfrm>
          <a:off x="1130300" y="5479415"/>
          <a:ext cx="889000" cy="50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95758</xdr:rowOff>
    </xdr:from>
    <xdr:to>
      <xdr:col>3</xdr:col>
      <xdr:colOff>3175</xdr:colOff>
      <xdr:row>39</xdr:row>
      <xdr:rowOff>25908</xdr:rowOff>
    </xdr:to>
    <xdr:sp macro="" textlink="">
      <xdr:nvSpPr>
        <xdr:cNvPr id="71" name="フローチャート : 判断 70"/>
        <xdr:cNvSpPr/>
      </xdr:nvSpPr>
      <xdr:spPr>
        <a:xfrm>
          <a:off x="1968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17035</xdr:rowOff>
    </xdr:from>
    <xdr:ext cx="469744" cy="259045"/>
    <xdr:sp macro="" textlink="">
      <xdr:nvSpPr>
        <xdr:cNvPr id="72" name="テキスト ボックス 71"/>
        <xdr:cNvSpPr txBox="1"/>
      </xdr:nvSpPr>
      <xdr:spPr>
        <a:xfrm>
          <a:off x="1784427" y="670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101092</xdr:rowOff>
    </xdr:from>
    <xdr:to>
      <xdr:col>1</xdr:col>
      <xdr:colOff>485775</xdr:colOff>
      <xdr:row>37</xdr:row>
      <xdr:rowOff>31242</xdr:rowOff>
    </xdr:to>
    <xdr:sp macro="" textlink="">
      <xdr:nvSpPr>
        <xdr:cNvPr id="73" name="フローチャート : 判断 72"/>
        <xdr:cNvSpPr/>
      </xdr:nvSpPr>
      <xdr:spPr>
        <a:xfrm>
          <a:off x="1079500" y="627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22369</xdr:rowOff>
    </xdr:from>
    <xdr:ext cx="469744" cy="259045"/>
    <xdr:sp macro="" textlink="">
      <xdr:nvSpPr>
        <xdr:cNvPr id="74" name="テキスト ボックス 73"/>
        <xdr:cNvSpPr txBox="1"/>
      </xdr:nvSpPr>
      <xdr:spPr>
        <a:xfrm>
          <a:off x="895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135001</xdr:rowOff>
    </xdr:from>
    <xdr:to>
      <xdr:col>6</xdr:col>
      <xdr:colOff>561975</xdr:colOff>
      <xdr:row>33</xdr:row>
      <xdr:rowOff>65151</xdr:rowOff>
    </xdr:to>
    <xdr:sp macro="" textlink="">
      <xdr:nvSpPr>
        <xdr:cNvPr id="80" name="円/楕円 79"/>
        <xdr:cNvSpPr/>
      </xdr:nvSpPr>
      <xdr:spPr>
        <a:xfrm>
          <a:off x="4584700" y="56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157878</xdr:rowOff>
    </xdr:from>
    <xdr:ext cx="469744" cy="259045"/>
    <xdr:sp macro="" textlink="">
      <xdr:nvSpPr>
        <xdr:cNvPr id="81" name="議会費該当値テキスト"/>
        <xdr:cNvSpPr txBox="1"/>
      </xdr:nvSpPr>
      <xdr:spPr>
        <a:xfrm>
          <a:off x="4686300" y="547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8,779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123952</xdr:rowOff>
    </xdr:from>
    <xdr:to>
      <xdr:col>5</xdr:col>
      <xdr:colOff>409575</xdr:colOff>
      <xdr:row>34</xdr:row>
      <xdr:rowOff>54102</xdr:rowOff>
    </xdr:to>
    <xdr:sp macro="" textlink="">
      <xdr:nvSpPr>
        <xdr:cNvPr id="82" name="円/楕円 81"/>
        <xdr:cNvSpPr/>
      </xdr:nvSpPr>
      <xdr:spPr>
        <a:xfrm>
          <a:off x="3746500" y="57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70629</xdr:rowOff>
    </xdr:from>
    <xdr:ext cx="469744" cy="259045"/>
    <xdr:sp macro="" textlink="">
      <xdr:nvSpPr>
        <xdr:cNvPr id="83" name="テキスト ボックス 82"/>
        <xdr:cNvSpPr txBox="1"/>
      </xdr:nvSpPr>
      <xdr:spPr>
        <a:xfrm>
          <a:off x="3562427" y="555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80899</xdr:rowOff>
    </xdr:from>
    <xdr:to>
      <xdr:col>4</xdr:col>
      <xdr:colOff>206375</xdr:colOff>
      <xdr:row>36</xdr:row>
      <xdr:rowOff>11049</xdr:rowOff>
    </xdr:to>
    <xdr:sp macro="" textlink="">
      <xdr:nvSpPr>
        <xdr:cNvPr id="84" name="円/楕円 83"/>
        <xdr:cNvSpPr/>
      </xdr:nvSpPr>
      <xdr:spPr>
        <a:xfrm>
          <a:off x="28575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27576</xdr:rowOff>
    </xdr:from>
    <xdr:ext cx="469744" cy="259045"/>
    <xdr:sp macro="" textlink="">
      <xdr:nvSpPr>
        <xdr:cNvPr id="85" name="テキスト ボックス 84"/>
        <xdr:cNvSpPr txBox="1"/>
      </xdr:nvSpPr>
      <xdr:spPr>
        <a:xfrm>
          <a:off x="2673427" y="585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101092</xdr:rowOff>
    </xdr:from>
    <xdr:to>
      <xdr:col>3</xdr:col>
      <xdr:colOff>3175</xdr:colOff>
      <xdr:row>35</xdr:row>
      <xdr:rowOff>31242</xdr:rowOff>
    </xdr:to>
    <xdr:sp macro="" textlink="">
      <xdr:nvSpPr>
        <xdr:cNvPr id="86" name="円/楕円 85"/>
        <xdr:cNvSpPr/>
      </xdr:nvSpPr>
      <xdr:spPr>
        <a:xfrm>
          <a:off x="19685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47769</xdr:rowOff>
    </xdr:from>
    <xdr:ext cx="469744" cy="259045"/>
    <xdr:sp macro="" textlink="">
      <xdr:nvSpPr>
        <xdr:cNvPr id="87" name="テキスト ボックス 86"/>
        <xdr:cNvSpPr txBox="1"/>
      </xdr:nvSpPr>
      <xdr:spPr>
        <a:xfrm>
          <a:off x="1784427"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113665</xdr:rowOff>
    </xdr:from>
    <xdr:to>
      <xdr:col>1</xdr:col>
      <xdr:colOff>485775</xdr:colOff>
      <xdr:row>32</xdr:row>
      <xdr:rowOff>43815</xdr:rowOff>
    </xdr:to>
    <xdr:sp macro="" textlink="">
      <xdr:nvSpPr>
        <xdr:cNvPr id="88" name="円/楕円 87"/>
        <xdr:cNvSpPr/>
      </xdr:nvSpPr>
      <xdr:spPr>
        <a:xfrm>
          <a:off x="1079500" y="5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60342</xdr:rowOff>
    </xdr:from>
    <xdr:ext cx="469744" cy="259045"/>
    <xdr:sp macro="" textlink="">
      <xdr:nvSpPr>
        <xdr:cNvPr id="89" name="テキスト ボックス 88"/>
        <xdr:cNvSpPr txBox="1"/>
      </xdr:nvSpPr>
      <xdr:spPr>
        <a:xfrm>
          <a:off x="895427" y="52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3" name="テキスト ボックス 102"/>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5" name="テキスト ボックス 104"/>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7" name="テキスト ボックス 106"/>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57</xdr:row>
      <xdr:rowOff>72627</xdr:rowOff>
    </xdr:from>
    <xdr:to>
      <xdr:col>6</xdr:col>
      <xdr:colOff>510540</xdr:colOff>
      <xdr:row>59</xdr:row>
      <xdr:rowOff>81593</xdr:rowOff>
    </xdr:to>
    <xdr:cxnSp macro="">
      <xdr:nvCxnSpPr>
        <xdr:cNvPr id="115" name="直線コネクタ 114"/>
        <xdr:cNvCxnSpPr/>
      </xdr:nvCxnSpPr>
      <xdr:spPr>
        <a:xfrm flipV="1">
          <a:off x="4633595" y="9845277"/>
          <a:ext cx="1270" cy="35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118605</xdr:rowOff>
    </xdr:from>
    <xdr:ext cx="534377" cy="259045"/>
    <xdr:sp macro="" textlink="">
      <xdr:nvSpPr>
        <xdr:cNvPr id="116" name="総務費最小値テキスト"/>
        <xdr:cNvSpPr txBox="1"/>
      </xdr:nvSpPr>
      <xdr:spPr>
        <a:xfrm>
          <a:off x="4686300" y="102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52,932</a:t>
          </a:r>
          <a:endParaRPr kumimoji="1" lang="ja-JP" altLang="en-US" sz="1000" b="1">
            <a:latin typeface="ＭＳ Ｐゴシック"/>
          </a:endParaRPr>
        </a:p>
      </xdr:txBody>
    </xdr:sp>
    <xdr:clientData/>
  </xdr:oneCellAnchor>
  <xdr:twoCellAnchor>
    <xdr:from>
      <xdr:col>6</xdr:col>
      <xdr:colOff>422275</xdr:colOff>
      <xdr:row>59</xdr:row>
      <xdr:rowOff>81593</xdr:rowOff>
    </xdr:from>
    <xdr:to>
      <xdr:col>6</xdr:col>
      <xdr:colOff>600075</xdr:colOff>
      <xdr:row>59</xdr:row>
      <xdr:rowOff>81593</xdr:rowOff>
    </xdr:to>
    <xdr:cxnSp macro="">
      <xdr:nvCxnSpPr>
        <xdr:cNvPr id="117" name="直線コネクタ 116"/>
        <xdr:cNvCxnSpPr/>
      </xdr:nvCxnSpPr>
      <xdr:spPr>
        <a:xfrm>
          <a:off x="4546600" y="10197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19304</xdr:rowOff>
    </xdr:from>
    <xdr:ext cx="690189" cy="259045"/>
    <xdr:sp macro="" textlink="">
      <xdr:nvSpPr>
        <xdr:cNvPr id="118" name="総務費最大値テキスト"/>
        <xdr:cNvSpPr txBox="1"/>
      </xdr:nvSpPr>
      <xdr:spPr>
        <a:xfrm>
          <a:off x="4686300" y="96205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1,130,386</a:t>
          </a:r>
          <a:endParaRPr kumimoji="1" lang="ja-JP" altLang="en-US" sz="1000" b="1">
            <a:latin typeface="ＭＳ Ｐゴシック"/>
          </a:endParaRPr>
        </a:p>
      </xdr:txBody>
    </xdr:sp>
    <xdr:clientData/>
  </xdr:oneCellAnchor>
  <xdr:twoCellAnchor>
    <xdr:from>
      <xdr:col>6</xdr:col>
      <xdr:colOff>422275</xdr:colOff>
      <xdr:row>57</xdr:row>
      <xdr:rowOff>72627</xdr:rowOff>
    </xdr:from>
    <xdr:to>
      <xdr:col>6</xdr:col>
      <xdr:colOff>600075</xdr:colOff>
      <xdr:row>57</xdr:row>
      <xdr:rowOff>72627</xdr:rowOff>
    </xdr:to>
    <xdr:cxnSp macro="">
      <xdr:nvCxnSpPr>
        <xdr:cNvPr id="119" name="直線コネクタ 118"/>
        <xdr:cNvCxnSpPr/>
      </xdr:nvCxnSpPr>
      <xdr:spPr>
        <a:xfrm>
          <a:off x="4546600" y="984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72627</xdr:rowOff>
    </xdr:from>
    <xdr:to>
      <xdr:col>6</xdr:col>
      <xdr:colOff>511175</xdr:colOff>
      <xdr:row>57</xdr:row>
      <xdr:rowOff>80046</xdr:rowOff>
    </xdr:to>
    <xdr:cxnSp macro="">
      <xdr:nvCxnSpPr>
        <xdr:cNvPr id="120" name="直線コネクタ 119"/>
        <xdr:cNvCxnSpPr/>
      </xdr:nvCxnSpPr>
      <xdr:spPr>
        <a:xfrm flipV="1">
          <a:off x="3797300" y="9845277"/>
          <a:ext cx="838200" cy="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163054</xdr:rowOff>
    </xdr:from>
    <xdr:ext cx="599010" cy="259045"/>
    <xdr:sp macro="" textlink="">
      <xdr:nvSpPr>
        <xdr:cNvPr id="121" name="総務費平均値テキスト"/>
        <xdr:cNvSpPr txBox="1"/>
      </xdr:nvSpPr>
      <xdr:spPr>
        <a:xfrm>
          <a:off x="4686300" y="101071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13177</xdr:rowOff>
    </xdr:from>
    <xdr:to>
      <xdr:col>6</xdr:col>
      <xdr:colOff>561975</xdr:colOff>
      <xdr:row>59</xdr:row>
      <xdr:rowOff>114777</xdr:rowOff>
    </xdr:to>
    <xdr:sp macro="" textlink="">
      <xdr:nvSpPr>
        <xdr:cNvPr id="122" name="フローチャート : 判断 121"/>
        <xdr:cNvSpPr/>
      </xdr:nvSpPr>
      <xdr:spPr>
        <a:xfrm>
          <a:off x="4584700" y="1012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80046</xdr:rowOff>
    </xdr:from>
    <xdr:to>
      <xdr:col>5</xdr:col>
      <xdr:colOff>358775</xdr:colOff>
      <xdr:row>58</xdr:row>
      <xdr:rowOff>51274</xdr:rowOff>
    </xdr:to>
    <xdr:cxnSp macro="">
      <xdr:nvCxnSpPr>
        <xdr:cNvPr id="123" name="直線コネクタ 122"/>
        <xdr:cNvCxnSpPr/>
      </xdr:nvCxnSpPr>
      <xdr:spPr>
        <a:xfrm flipV="1">
          <a:off x="2908300" y="9852696"/>
          <a:ext cx="889000" cy="1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59</xdr:row>
      <xdr:rowOff>15728</xdr:rowOff>
    </xdr:from>
    <xdr:to>
      <xdr:col>5</xdr:col>
      <xdr:colOff>409575</xdr:colOff>
      <xdr:row>59</xdr:row>
      <xdr:rowOff>117328</xdr:rowOff>
    </xdr:to>
    <xdr:sp macro="" textlink="">
      <xdr:nvSpPr>
        <xdr:cNvPr id="124" name="フローチャート : 判断 123"/>
        <xdr:cNvSpPr/>
      </xdr:nvSpPr>
      <xdr:spPr>
        <a:xfrm>
          <a:off x="3746500" y="1013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108455</xdr:rowOff>
    </xdr:from>
    <xdr:ext cx="534377" cy="259045"/>
    <xdr:sp macro="" textlink="">
      <xdr:nvSpPr>
        <xdr:cNvPr id="125" name="テキスト ボックス 124"/>
        <xdr:cNvSpPr txBox="1"/>
      </xdr:nvSpPr>
      <xdr:spPr>
        <a:xfrm>
          <a:off x="3530111" y="102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33475</xdr:rowOff>
    </xdr:from>
    <xdr:to>
      <xdr:col>4</xdr:col>
      <xdr:colOff>155575</xdr:colOff>
      <xdr:row>58</xdr:row>
      <xdr:rowOff>51274</xdr:rowOff>
    </xdr:to>
    <xdr:cxnSp macro="">
      <xdr:nvCxnSpPr>
        <xdr:cNvPr id="126" name="直線コネクタ 125"/>
        <xdr:cNvCxnSpPr/>
      </xdr:nvCxnSpPr>
      <xdr:spPr>
        <a:xfrm>
          <a:off x="2019300" y="8777425"/>
          <a:ext cx="889000" cy="12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59</xdr:row>
      <xdr:rowOff>12613</xdr:rowOff>
    </xdr:from>
    <xdr:to>
      <xdr:col>4</xdr:col>
      <xdr:colOff>206375</xdr:colOff>
      <xdr:row>59</xdr:row>
      <xdr:rowOff>114213</xdr:rowOff>
    </xdr:to>
    <xdr:sp macro="" textlink="">
      <xdr:nvSpPr>
        <xdr:cNvPr id="127" name="フローチャート : 判断 126"/>
        <xdr:cNvSpPr/>
      </xdr:nvSpPr>
      <xdr:spPr>
        <a:xfrm>
          <a:off x="2857500" y="1012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105340</xdr:rowOff>
    </xdr:from>
    <xdr:ext cx="599010" cy="259045"/>
    <xdr:sp macro="" textlink="">
      <xdr:nvSpPr>
        <xdr:cNvPr id="128" name="テキスト ボックス 127"/>
        <xdr:cNvSpPr txBox="1"/>
      </xdr:nvSpPr>
      <xdr:spPr>
        <a:xfrm>
          <a:off x="2608794" y="1022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33475</xdr:rowOff>
    </xdr:from>
    <xdr:to>
      <xdr:col>2</xdr:col>
      <xdr:colOff>638175</xdr:colOff>
      <xdr:row>58</xdr:row>
      <xdr:rowOff>114264</xdr:rowOff>
    </xdr:to>
    <xdr:cxnSp macro="">
      <xdr:nvCxnSpPr>
        <xdr:cNvPr id="129" name="直線コネクタ 128"/>
        <xdr:cNvCxnSpPr/>
      </xdr:nvCxnSpPr>
      <xdr:spPr>
        <a:xfrm flipV="1">
          <a:off x="1130300" y="8777425"/>
          <a:ext cx="889000" cy="128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59</xdr:row>
      <xdr:rowOff>16271</xdr:rowOff>
    </xdr:from>
    <xdr:to>
      <xdr:col>3</xdr:col>
      <xdr:colOff>3175</xdr:colOff>
      <xdr:row>59</xdr:row>
      <xdr:rowOff>117871</xdr:rowOff>
    </xdr:to>
    <xdr:sp macro="" textlink="">
      <xdr:nvSpPr>
        <xdr:cNvPr id="130" name="フローチャート : 判断 129"/>
        <xdr:cNvSpPr/>
      </xdr:nvSpPr>
      <xdr:spPr>
        <a:xfrm>
          <a:off x="1968500" y="1013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108998</xdr:rowOff>
    </xdr:from>
    <xdr:ext cx="534377" cy="259045"/>
    <xdr:sp macro="" textlink="">
      <xdr:nvSpPr>
        <xdr:cNvPr id="131" name="テキスト ボックス 130"/>
        <xdr:cNvSpPr txBox="1"/>
      </xdr:nvSpPr>
      <xdr:spPr>
        <a:xfrm>
          <a:off x="1752111" y="102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twoCellAnchor>
    <xdr:from>
      <xdr:col>1</xdr:col>
      <xdr:colOff>384175</xdr:colOff>
      <xdr:row>59</xdr:row>
      <xdr:rowOff>10742</xdr:rowOff>
    </xdr:from>
    <xdr:to>
      <xdr:col>1</xdr:col>
      <xdr:colOff>485775</xdr:colOff>
      <xdr:row>59</xdr:row>
      <xdr:rowOff>112342</xdr:rowOff>
    </xdr:to>
    <xdr:sp macro="" textlink="">
      <xdr:nvSpPr>
        <xdr:cNvPr id="132" name="フローチャート : 判断 131"/>
        <xdr:cNvSpPr/>
      </xdr:nvSpPr>
      <xdr:spPr>
        <a:xfrm>
          <a:off x="1079500" y="1012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103469</xdr:rowOff>
    </xdr:from>
    <xdr:ext cx="599010" cy="259045"/>
    <xdr:sp macro="" textlink="">
      <xdr:nvSpPr>
        <xdr:cNvPr id="133" name="テキスト ボックス 132"/>
        <xdr:cNvSpPr txBox="1"/>
      </xdr:nvSpPr>
      <xdr:spPr>
        <a:xfrm>
          <a:off x="830794" y="1021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21827</xdr:rowOff>
    </xdr:from>
    <xdr:to>
      <xdr:col>6</xdr:col>
      <xdr:colOff>561975</xdr:colOff>
      <xdr:row>57</xdr:row>
      <xdr:rowOff>123427</xdr:rowOff>
    </xdr:to>
    <xdr:sp macro="" textlink="">
      <xdr:nvSpPr>
        <xdr:cNvPr id="139" name="円/楕円 138"/>
        <xdr:cNvSpPr/>
      </xdr:nvSpPr>
      <xdr:spPr>
        <a:xfrm>
          <a:off x="4584700" y="97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146304</xdr:rowOff>
    </xdr:from>
    <xdr:ext cx="690189" cy="259045"/>
    <xdr:sp macro="" textlink="">
      <xdr:nvSpPr>
        <xdr:cNvPr id="140" name="総務費該当値テキスト"/>
        <xdr:cNvSpPr txBox="1"/>
      </xdr:nvSpPr>
      <xdr:spPr>
        <a:xfrm>
          <a:off x="4686300" y="97475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1,130,386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29246</xdr:rowOff>
    </xdr:from>
    <xdr:to>
      <xdr:col>5</xdr:col>
      <xdr:colOff>409575</xdr:colOff>
      <xdr:row>57</xdr:row>
      <xdr:rowOff>130846</xdr:rowOff>
    </xdr:to>
    <xdr:sp macro="" textlink="">
      <xdr:nvSpPr>
        <xdr:cNvPr id="141" name="円/楕円 140"/>
        <xdr:cNvSpPr/>
      </xdr:nvSpPr>
      <xdr:spPr>
        <a:xfrm>
          <a:off x="3746500" y="980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55</xdr:row>
      <xdr:rowOff>147373</xdr:rowOff>
    </xdr:from>
    <xdr:ext cx="690189" cy="259045"/>
    <xdr:sp macro="" textlink="">
      <xdr:nvSpPr>
        <xdr:cNvPr id="142" name="テキスト ボックス 141"/>
        <xdr:cNvSpPr txBox="1"/>
      </xdr:nvSpPr>
      <xdr:spPr>
        <a:xfrm>
          <a:off x="3452204" y="9577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474</xdr:rowOff>
    </xdr:from>
    <xdr:to>
      <xdr:col>4</xdr:col>
      <xdr:colOff>206375</xdr:colOff>
      <xdr:row>58</xdr:row>
      <xdr:rowOff>102074</xdr:rowOff>
    </xdr:to>
    <xdr:sp macro="" textlink="">
      <xdr:nvSpPr>
        <xdr:cNvPr id="143" name="円/楕円 142"/>
        <xdr:cNvSpPr/>
      </xdr:nvSpPr>
      <xdr:spPr>
        <a:xfrm>
          <a:off x="2857500" y="99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118601</xdr:rowOff>
    </xdr:from>
    <xdr:ext cx="599010" cy="259045"/>
    <xdr:sp macro="" textlink="">
      <xdr:nvSpPr>
        <xdr:cNvPr id="144" name="テキスト ボックス 143"/>
        <xdr:cNvSpPr txBox="1"/>
      </xdr:nvSpPr>
      <xdr:spPr>
        <a:xfrm>
          <a:off x="2608794" y="971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670,773</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154125</xdr:rowOff>
    </xdr:from>
    <xdr:to>
      <xdr:col>3</xdr:col>
      <xdr:colOff>3175</xdr:colOff>
      <xdr:row>51</xdr:row>
      <xdr:rowOff>84275</xdr:rowOff>
    </xdr:to>
    <xdr:sp macro="" textlink="">
      <xdr:nvSpPr>
        <xdr:cNvPr id="145" name="円/楕円 144"/>
        <xdr:cNvSpPr/>
      </xdr:nvSpPr>
      <xdr:spPr>
        <a:xfrm>
          <a:off x="1968500" y="87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49</xdr:row>
      <xdr:rowOff>100802</xdr:rowOff>
    </xdr:from>
    <xdr:ext cx="690189" cy="259045"/>
    <xdr:sp macro="" textlink="">
      <xdr:nvSpPr>
        <xdr:cNvPr id="146" name="テキスト ボックス 145"/>
        <xdr:cNvSpPr txBox="1"/>
      </xdr:nvSpPr>
      <xdr:spPr>
        <a:xfrm>
          <a:off x="1674204" y="8501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4,400,272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63464</xdr:rowOff>
    </xdr:from>
    <xdr:to>
      <xdr:col>1</xdr:col>
      <xdr:colOff>485775</xdr:colOff>
      <xdr:row>58</xdr:row>
      <xdr:rowOff>165064</xdr:rowOff>
    </xdr:to>
    <xdr:sp macro="" textlink="">
      <xdr:nvSpPr>
        <xdr:cNvPr id="147" name="円/楕円 146"/>
        <xdr:cNvSpPr/>
      </xdr:nvSpPr>
      <xdr:spPr>
        <a:xfrm>
          <a:off x="1079500" y="100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10141</xdr:rowOff>
    </xdr:from>
    <xdr:ext cx="599010" cy="259045"/>
    <xdr:sp macro="" textlink="">
      <xdr:nvSpPr>
        <xdr:cNvPr id="148" name="テキスト ボックス 147"/>
        <xdr:cNvSpPr txBox="1"/>
      </xdr:nvSpPr>
      <xdr:spPr>
        <a:xfrm>
          <a:off x="830794" y="978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140,448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8" name="テキスト ボックス 167"/>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0" name="テキスト ボックス 169"/>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2" name="テキスト ボックス 171"/>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78</xdr:row>
      <xdr:rowOff>18555</xdr:rowOff>
    </xdr:from>
    <xdr:to>
      <xdr:col>6</xdr:col>
      <xdr:colOff>510540</xdr:colOff>
      <xdr:row>78</xdr:row>
      <xdr:rowOff>161841</xdr:rowOff>
    </xdr:to>
    <xdr:cxnSp macro="">
      <xdr:nvCxnSpPr>
        <xdr:cNvPr id="174" name="直線コネクタ 173"/>
        <xdr:cNvCxnSpPr/>
      </xdr:nvCxnSpPr>
      <xdr:spPr>
        <a:xfrm flipV="1">
          <a:off x="4633595" y="13391655"/>
          <a:ext cx="1270" cy="14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3333</xdr:rowOff>
    </xdr:from>
    <xdr:ext cx="534377" cy="259045"/>
    <xdr:sp macro="" textlink="">
      <xdr:nvSpPr>
        <xdr:cNvPr id="175" name="民生費最小値テキスト"/>
        <xdr:cNvSpPr txBox="1"/>
      </xdr:nvSpPr>
      <xdr:spPr>
        <a:xfrm>
          <a:off x="4686300" y="1354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99,660</a:t>
          </a:r>
          <a:endParaRPr kumimoji="1" lang="ja-JP" altLang="en-US" sz="1000" b="1">
            <a:latin typeface="ＭＳ Ｐゴシック"/>
          </a:endParaRPr>
        </a:p>
      </xdr:txBody>
    </xdr:sp>
    <xdr:clientData/>
  </xdr:oneCellAnchor>
  <xdr:twoCellAnchor>
    <xdr:from>
      <xdr:col>6</xdr:col>
      <xdr:colOff>422275</xdr:colOff>
      <xdr:row>78</xdr:row>
      <xdr:rowOff>161841</xdr:rowOff>
    </xdr:from>
    <xdr:to>
      <xdr:col>6</xdr:col>
      <xdr:colOff>600075</xdr:colOff>
      <xdr:row>78</xdr:row>
      <xdr:rowOff>161841</xdr:rowOff>
    </xdr:to>
    <xdr:cxnSp macro="">
      <xdr:nvCxnSpPr>
        <xdr:cNvPr id="176" name="直線コネクタ 175"/>
        <xdr:cNvCxnSpPr/>
      </xdr:nvCxnSpPr>
      <xdr:spPr>
        <a:xfrm>
          <a:off x="4546600" y="1353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136682</xdr:rowOff>
    </xdr:from>
    <xdr:ext cx="599010" cy="259045"/>
    <xdr:sp macro="" textlink="">
      <xdr:nvSpPr>
        <xdr:cNvPr id="177" name="民生費最大値テキスト"/>
        <xdr:cNvSpPr txBox="1"/>
      </xdr:nvSpPr>
      <xdr:spPr>
        <a:xfrm>
          <a:off x="4686300" y="1316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231,287</a:t>
          </a:r>
          <a:endParaRPr kumimoji="1" lang="ja-JP" altLang="en-US" sz="1000" b="1">
            <a:latin typeface="ＭＳ Ｐゴシック"/>
          </a:endParaRPr>
        </a:p>
      </xdr:txBody>
    </xdr:sp>
    <xdr:clientData/>
  </xdr:oneCellAnchor>
  <xdr:twoCellAnchor>
    <xdr:from>
      <xdr:col>6</xdr:col>
      <xdr:colOff>422275</xdr:colOff>
      <xdr:row>78</xdr:row>
      <xdr:rowOff>18555</xdr:rowOff>
    </xdr:from>
    <xdr:to>
      <xdr:col>6</xdr:col>
      <xdr:colOff>600075</xdr:colOff>
      <xdr:row>78</xdr:row>
      <xdr:rowOff>18555</xdr:rowOff>
    </xdr:to>
    <xdr:cxnSp macro="">
      <xdr:nvCxnSpPr>
        <xdr:cNvPr id="178" name="直線コネクタ 177"/>
        <xdr:cNvCxnSpPr/>
      </xdr:nvCxnSpPr>
      <xdr:spPr>
        <a:xfrm>
          <a:off x="4546600" y="1339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64013</xdr:rowOff>
    </xdr:from>
    <xdr:to>
      <xdr:col>6</xdr:col>
      <xdr:colOff>511175</xdr:colOff>
      <xdr:row>78</xdr:row>
      <xdr:rowOff>101115</xdr:rowOff>
    </xdr:to>
    <xdr:cxnSp macro="">
      <xdr:nvCxnSpPr>
        <xdr:cNvPr id="179" name="直線コネクタ 178"/>
        <xdr:cNvCxnSpPr/>
      </xdr:nvCxnSpPr>
      <xdr:spPr>
        <a:xfrm flipV="1">
          <a:off x="3797300" y="13437113"/>
          <a:ext cx="838200" cy="3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47783</xdr:rowOff>
    </xdr:from>
    <xdr:ext cx="599010" cy="259045"/>
    <xdr:sp macro="" textlink="">
      <xdr:nvSpPr>
        <xdr:cNvPr id="180" name="民生費平均値テキスト"/>
        <xdr:cNvSpPr txBox="1"/>
      </xdr:nvSpPr>
      <xdr:spPr>
        <a:xfrm>
          <a:off x="4686300" y="13420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51477</xdr:rowOff>
    </xdr:from>
    <xdr:to>
      <xdr:col>6</xdr:col>
      <xdr:colOff>561975</xdr:colOff>
      <xdr:row>78</xdr:row>
      <xdr:rowOff>153077</xdr:rowOff>
    </xdr:to>
    <xdr:sp macro="" textlink="">
      <xdr:nvSpPr>
        <xdr:cNvPr id="181" name="フローチャート : 判断 180"/>
        <xdr:cNvSpPr/>
      </xdr:nvSpPr>
      <xdr:spPr>
        <a:xfrm>
          <a:off x="4584700" y="134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115104</xdr:rowOff>
    </xdr:from>
    <xdr:to>
      <xdr:col>5</xdr:col>
      <xdr:colOff>358775</xdr:colOff>
      <xdr:row>78</xdr:row>
      <xdr:rowOff>101115</xdr:rowOff>
    </xdr:to>
    <xdr:cxnSp macro="">
      <xdr:nvCxnSpPr>
        <xdr:cNvPr id="182" name="直線コネクタ 181"/>
        <xdr:cNvCxnSpPr/>
      </xdr:nvCxnSpPr>
      <xdr:spPr>
        <a:xfrm>
          <a:off x="2908300" y="12459504"/>
          <a:ext cx="889000" cy="10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49206</xdr:rowOff>
    </xdr:from>
    <xdr:to>
      <xdr:col>5</xdr:col>
      <xdr:colOff>409575</xdr:colOff>
      <xdr:row>78</xdr:row>
      <xdr:rowOff>150806</xdr:rowOff>
    </xdr:to>
    <xdr:sp macro="" textlink="">
      <xdr:nvSpPr>
        <xdr:cNvPr id="183" name="フローチャート : 判断 182"/>
        <xdr:cNvSpPr/>
      </xdr:nvSpPr>
      <xdr:spPr>
        <a:xfrm>
          <a:off x="3746500" y="134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167333</xdr:rowOff>
    </xdr:from>
    <xdr:ext cx="599010" cy="259045"/>
    <xdr:sp macro="" textlink="">
      <xdr:nvSpPr>
        <xdr:cNvPr id="184" name="テキスト ボックス 183"/>
        <xdr:cNvSpPr txBox="1"/>
      </xdr:nvSpPr>
      <xdr:spPr>
        <a:xfrm>
          <a:off x="3497794" y="1319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39732</xdr:rowOff>
    </xdr:from>
    <xdr:to>
      <xdr:col>4</xdr:col>
      <xdr:colOff>155575</xdr:colOff>
      <xdr:row>72</xdr:row>
      <xdr:rowOff>115104</xdr:rowOff>
    </xdr:to>
    <xdr:cxnSp macro="">
      <xdr:nvCxnSpPr>
        <xdr:cNvPr id="185" name="直線コネクタ 184"/>
        <xdr:cNvCxnSpPr/>
      </xdr:nvCxnSpPr>
      <xdr:spPr>
        <a:xfrm>
          <a:off x="2019300" y="12212682"/>
          <a:ext cx="889000" cy="2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57445</xdr:rowOff>
    </xdr:from>
    <xdr:to>
      <xdr:col>4</xdr:col>
      <xdr:colOff>206375</xdr:colOff>
      <xdr:row>78</xdr:row>
      <xdr:rowOff>159045</xdr:rowOff>
    </xdr:to>
    <xdr:sp macro="" textlink="">
      <xdr:nvSpPr>
        <xdr:cNvPr id="186" name="フローチャート : 判断 185"/>
        <xdr:cNvSpPr/>
      </xdr:nvSpPr>
      <xdr:spPr>
        <a:xfrm>
          <a:off x="2857500" y="1343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150172</xdr:rowOff>
    </xdr:from>
    <xdr:ext cx="599010" cy="259045"/>
    <xdr:sp macro="" textlink="">
      <xdr:nvSpPr>
        <xdr:cNvPr id="187" name="テキスト ボックス 186"/>
        <xdr:cNvSpPr txBox="1"/>
      </xdr:nvSpPr>
      <xdr:spPr>
        <a:xfrm>
          <a:off x="2608794" y="1352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39732</xdr:rowOff>
    </xdr:from>
    <xdr:to>
      <xdr:col>2</xdr:col>
      <xdr:colOff>638175</xdr:colOff>
      <xdr:row>76</xdr:row>
      <xdr:rowOff>6381</xdr:rowOff>
    </xdr:to>
    <xdr:cxnSp macro="">
      <xdr:nvCxnSpPr>
        <xdr:cNvPr id="188" name="直線コネクタ 187"/>
        <xdr:cNvCxnSpPr/>
      </xdr:nvCxnSpPr>
      <xdr:spPr>
        <a:xfrm flipV="1">
          <a:off x="1130300" y="12212682"/>
          <a:ext cx="889000" cy="82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66624</xdr:rowOff>
    </xdr:from>
    <xdr:to>
      <xdr:col>3</xdr:col>
      <xdr:colOff>3175</xdr:colOff>
      <xdr:row>78</xdr:row>
      <xdr:rowOff>168224</xdr:rowOff>
    </xdr:to>
    <xdr:sp macro="" textlink="">
      <xdr:nvSpPr>
        <xdr:cNvPr id="189" name="フローチャート : 判断 188"/>
        <xdr:cNvSpPr/>
      </xdr:nvSpPr>
      <xdr:spPr>
        <a:xfrm>
          <a:off x="1968500" y="1343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159351</xdr:rowOff>
    </xdr:from>
    <xdr:ext cx="599010" cy="259045"/>
    <xdr:sp macro="" textlink="">
      <xdr:nvSpPr>
        <xdr:cNvPr id="190" name="テキスト ボックス 189"/>
        <xdr:cNvSpPr txBox="1"/>
      </xdr:nvSpPr>
      <xdr:spPr>
        <a:xfrm>
          <a:off x="1719794" y="135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53302</xdr:rowOff>
    </xdr:from>
    <xdr:to>
      <xdr:col>1</xdr:col>
      <xdr:colOff>485775</xdr:colOff>
      <xdr:row>78</xdr:row>
      <xdr:rowOff>154902</xdr:rowOff>
    </xdr:to>
    <xdr:sp macro="" textlink="">
      <xdr:nvSpPr>
        <xdr:cNvPr id="191" name="フローチャート : 判断 190"/>
        <xdr:cNvSpPr/>
      </xdr:nvSpPr>
      <xdr:spPr>
        <a:xfrm>
          <a:off x="1079500" y="1342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146029</xdr:rowOff>
    </xdr:from>
    <xdr:ext cx="599010" cy="259045"/>
    <xdr:sp macro="" textlink="">
      <xdr:nvSpPr>
        <xdr:cNvPr id="192" name="テキスト ボックス 191"/>
        <xdr:cNvSpPr txBox="1"/>
      </xdr:nvSpPr>
      <xdr:spPr>
        <a:xfrm>
          <a:off x="830794" y="1351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13213</xdr:rowOff>
    </xdr:from>
    <xdr:to>
      <xdr:col>6</xdr:col>
      <xdr:colOff>561975</xdr:colOff>
      <xdr:row>78</xdr:row>
      <xdr:rowOff>114813</xdr:rowOff>
    </xdr:to>
    <xdr:sp macro="" textlink="">
      <xdr:nvSpPr>
        <xdr:cNvPr id="198" name="円/楕円 197"/>
        <xdr:cNvSpPr/>
      </xdr:nvSpPr>
      <xdr:spPr>
        <a:xfrm>
          <a:off x="4584700" y="133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92233</xdr:rowOff>
    </xdr:from>
    <xdr:ext cx="599010" cy="259045"/>
    <xdr:sp macro="" textlink="">
      <xdr:nvSpPr>
        <xdr:cNvPr id="199" name="民生費該当値テキスト"/>
        <xdr:cNvSpPr txBox="1"/>
      </xdr:nvSpPr>
      <xdr:spPr>
        <a:xfrm>
          <a:off x="4686300" y="1329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189,529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50315</xdr:rowOff>
    </xdr:from>
    <xdr:to>
      <xdr:col>5</xdr:col>
      <xdr:colOff>409575</xdr:colOff>
      <xdr:row>78</xdr:row>
      <xdr:rowOff>151915</xdr:rowOff>
    </xdr:to>
    <xdr:sp macro="" textlink="">
      <xdr:nvSpPr>
        <xdr:cNvPr id="200" name="円/楕円 199"/>
        <xdr:cNvSpPr/>
      </xdr:nvSpPr>
      <xdr:spPr>
        <a:xfrm>
          <a:off x="3746500" y="134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143042</xdr:rowOff>
    </xdr:from>
    <xdr:ext cx="599010" cy="259045"/>
    <xdr:sp macro="" textlink="">
      <xdr:nvSpPr>
        <xdr:cNvPr id="201" name="テキスト ボックス 200"/>
        <xdr:cNvSpPr txBox="1"/>
      </xdr:nvSpPr>
      <xdr:spPr>
        <a:xfrm>
          <a:off x="3497794" y="135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155,446</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64304</xdr:rowOff>
    </xdr:from>
    <xdr:to>
      <xdr:col>4</xdr:col>
      <xdr:colOff>206375</xdr:colOff>
      <xdr:row>72</xdr:row>
      <xdr:rowOff>165904</xdr:rowOff>
    </xdr:to>
    <xdr:sp macro="" textlink="">
      <xdr:nvSpPr>
        <xdr:cNvPr id="202" name="円/楕円 201"/>
        <xdr:cNvSpPr/>
      </xdr:nvSpPr>
      <xdr:spPr>
        <a:xfrm>
          <a:off x="2857500" y="124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71</xdr:row>
      <xdr:rowOff>10981</xdr:rowOff>
    </xdr:from>
    <xdr:ext cx="690189" cy="259045"/>
    <xdr:sp macro="" textlink="">
      <xdr:nvSpPr>
        <xdr:cNvPr id="203" name="テキスト ボックス 202"/>
        <xdr:cNvSpPr txBox="1"/>
      </xdr:nvSpPr>
      <xdr:spPr>
        <a:xfrm>
          <a:off x="2563204" y="121839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1,087,595</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160382</xdr:rowOff>
    </xdr:from>
    <xdr:to>
      <xdr:col>3</xdr:col>
      <xdr:colOff>3175</xdr:colOff>
      <xdr:row>71</xdr:row>
      <xdr:rowOff>90532</xdr:rowOff>
    </xdr:to>
    <xdr:sp macro="" textlink="">
      <xdr:nvSpPr>
        <xdr:cNvPr id="204" name="円/楕円 203"/>
        <xdr:cNvSpPr/>
      </xdr:nvSpPr>
      <xdr:spPr>
        <a:xfrm>
          <a:off x="1968500" y="1216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69</xdr:row>
      <xdr:rowOff>107059</xdr:rowOff>
    </xdr:from>
    <xdr:ext cx="690189" cy="259045"/>
    <xdr:sp macro="" textlink="">
      <xdr:nvSpPr>
        <xdr:cNvPr id="205" name="テキスト ボックス 204"/>
        <xdr:cNvSpPr txBox="1"/>
      </xdr:nvSpPr>
      <xdr:spPr>
        <a:xfrm>
          <a:off x="1674204" y="11937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1,314,334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127032</xdr:rowOff>
    </xdr:from>
    <xdr:to>
      <xdr:col>1</xdr:col>
      <xdr:colOff>485775</xdr:colOff>
      <xdr:row>76</xdr:row>
      <xdr:rowOff>57181</xdr:rowOff>
    </xdr:to>
    <xdr:sp macro="" textlink="">
      <xdr:nvSpPr>
        <xdr:cNvPr id="206" name="円/楕円 205"/>
        <xdr:cNvSpPr/>
      </xdr:nvSpPr>
      <xdr:spPr>
        <a:xfrm>
          <a:off x="1079500" y="129857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73709</xdr:rowOff>
    </xdr:from>
    <xdr:ext cx="599010" cy="259045"/>
    <xdr:sp macro="" textlink="">
      <xdr:nvSpPr>
        <xdr:cNvPr id="207" name="テキスト ボックス 206"/>
        <xdr:cNvSpPr txBox="1"/>
      </xdr:nvSpPr>
      <xdr:spPr>
        <a:xfrm>
          <a:off x="830794" y="127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9" name="テキスト ボックス 218"/>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136970</xdr:rowOff>
    </xdr:from>
    <xdr:to>
      <xdr:col>6</xdr:col>
      <xdr:colOff>510540</xdr:colOff>
      <xdr:row>97</xdr:row>
      <xdr:rowOff>116332</xdr:rowOff>
    </xdr:to>
    <xdr:cxnSp macro="">
      <xdr:nvCxnSpPr>
        <xdr:cNvPr id="231" name="直線コネクタ 230"/>
        <xdr:cNvCxnSpPr/>
      </xdr:nvCxnSpPr>
      <xdr:spPr>
        <a:xfrm flipV="1">
          <a:off x="4633595" y="15396020"/>
          <a:ext cx="1270" cy="135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120159</xdr:rowOff>
    </xdr:from>
    <xdr:ext cx="534377" cy="259045"/>
    <xdr:sp macro="" textlink="">
      <xdr:nvSpPr>
        <xdr:cNvPr id="232" name="衛生費最小値テキスト"/>
        <xdr:cNvSpPr txBox="1"/>
      </xdr:nvSpPr>
      <xdr:spPr>
        <a:xfrm>
          <a:off x="4686300"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a:t>
          </a:r>
          <a:endParaRPr kumimoji="1" lang="ja-JP" altLang="en-US" sz="1000" b="1">
            <a:latin typeface="ＭＳ Ｐゴシック"/>
          </a:endParaRPr>
        </a:p>
      </xdr:txBody>
    </xdr:sp>
    <xdr:clientData/>
  </xdr:oneCellAnchor>
  <xdr:twoCellAnchor>
    <xdr:from>
      <xdr:col>6</xdr:col>
      <xdr:colOff>422275</xdr:colOff>
      <xdr:row>97</xdr:row>
      <xdr:rowOff>116332</xdr:rowOff>
    </xdr:from>
    <xdr:to>
      <xdr:col>6</xdr:col>
      <xdr:colOff>600075</xdr:colOff>
      <xdr:row>97</xdr:row>
      <xdr:rowOff>116332</xdr:rowOff>
    </xdr:to>
    <xdr:cxnSp macro="">
      <xdr:nvCxnSpPr>
        <xdr:cNvPr id="233" name="直線コネクタ 232"/>
        <xdr:cNvCxnSpPr/>
      </xdr:nvCxnSpPr>
      <xdr:spPr>
        <a:xfrm>
          <a:off x="4546600" y="1674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83647</xdr:rowOff>
    </xdr:from>
    <xdr:ext cx="599010" cy="259045"/>
    <xdr:sp macro="" textlink="">
      <xdr:nvSpPr>
        <xdr:cNvPr id="234" name="衛生費最大値テキスト"/>
        <xdr:cNvSpPr txBox="1"/>
      </xdr:nvSpPr>
      <xdr:spPr>
        <a:xfrm>
          <a:off x="4686300" y="151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127,715</a:t>
          </a:r>
          <a:endParaRPr kumimoji="1" lang="ja-JP" altLang="en-US" sz="1000" b="1">
            <a:latin typeface="ＭＳ Ｐゴシック"/>
          </a:endParaRPr>
        </a:p>
      </xdr:txBody>
    </xdr:sp>
    <xdr:clientData/>
  </xdr:oneCellAnchor>
  <xdr:twoCellAnchor>
    <xdr:from>
      <xdr:col>6</xdr:col>
      <xdr:colOff>422275</xdr:colOff>
      <xdr:row>89</xdr:row>
      <xdr:rowOff>136970</xdr:rowOff>
    </xdr:from>
    <xdr:to>
      <xdr:col>6</xdr:col>
      <xdr:colOff>600075</xdr:colOff>
      <xdr:row>89</xdr:row>
      <xdr:rowOff>136970</xdr:rowOff>
    </xdr:to>
    <xdr:cxnSp macro="">
      <xdr:nvCxnSpPr>
        <xdr:cNvPr id="235" name="直線コネクタ 234"/>
        <xdr:cNvCxnSpPr/>
      </xdr:nvCxnSpPr>
      <xdr:spPr>
        <a:xfrm>
          <a:off x="4546600" y="1539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89</xdr:row>
      <xdr:rowOff>136970</xdr:rowOff>
    </xdr:from>
    <xdr:to>
      <xdr:col>6</xdr:col>
      <xdr:colOff>511175</xdr:colOff>
      <xdr:row>92</xdr:row>
      <xdr:rowOff>55638</xdr:rowOff>
    </xdr:to>
    <xdr:cxnSp macro="">
      <xdr:nvCxnSpPr>
        <xdr:cNvPr id="236" name="直線コネクタ 235"/>
        <xdr:cNvCxnSpPr/>
      </xdr:nvCxnSpPr>
      <xdr:spPr>
        <a:xfrm flipV="1">
          <a:off x="3797300" y="15396020"/>
          <a:ext cx="838200" cy="43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101973</xdr:rowOff>
    </xdr:from>
    <xdr:ext cx="534377" cy="259045"/>
    <xdr:sp macro="" textlink="">
      <xdr:nvSpPr>
        <xdr:cNvPr id="237" name="衛生費平均値テキスト"/>
        <xdr:cNvSpPr txBox="1"/>
      </xdr:nvSpPr>
      <xdr:spPr>
        <a:xfrm>
          <a:off x="4686300" y="16218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123546</xdr:rowOff>
    </xdr:from>
    <xdr:to>
      <xdr:col>6</xdr:col>
      <xdr:colOff>561975</xdr:colOff>
      <xdr:row>95</xdr:row>
      <xdr:rowOff>53696</xdr:rowOff>
    </xdr:to>
    <xdr:sp macro="" textlink="">
      <xdr:nvSpPr>
        <xdr:cNvPr id="238" name="フローチャート : 判断 237"/>
        <xdr:cNvSpPr/>
      </xdr:nvSpPr>
      <xdr:spPr>
        <a:xfrm>
          <a:off x="4584700" y="16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55638</xdr:rowOff>
    </xdr:from>
    <xdr:to>
      <xdr:col>5</xdr:col>
      <xdr:colOff>358775</xdr:colOff>
      <xdr:row>94</xdr:row>
      <xdr:rowOff>61773</xdr:rowOff>
    </xdr:to>
    <xdr:cxnSp macro="">
      <xdr:nvCxnSpPr>
        <xdr:cNvPr id="239" name="直線コネクタ 238"/>
        <xdr:cNvCxnSpPr/>
      </xdr:nvCxnSpPr>
      <xdr:spPr>
        <a:xfrm flipV="1">
          <a:off x="2908300" y="15829038"/>
          <a:ext cx="889000" cy="3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22403</xdr:rowOff>
    </xdr:from>
    <xdr:to>
      <xdr:col>5</xdr:col>
      <xdr:colOff>409575</xdr:colOff>
      <xdr:row>95</xdr:row>
      <xdr:rowOff>124003</xdr:rowOff>
    </xdr:to>
    <xdr:sp macro="" textlink="">
      <xdr:nvSpPr>
        <xdr:cNvPr id="240" name="フローチャート : 判断 239"/>
        <xdr:cNvSpPr/>
      </xdr:nvSpPr>
      <xdr:spPr>
        <a:xfrm>
          <a:off x="3746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115130</xdr:rowOff>
    </xdr:from>
    <xdr:ext cx="534377" cy="259045"/>
    <xdr:sp macro="" textlink="">
      <xdr:nvSpPr>
        <xdr:cNvPr id="241" name="テキスト ボックス 240"/>
        <xdr:cNvSpPr txBox="1"/>
      </xdr:nvSpPr>
      <xdr:spPr>
        <a:xfrm>
          <a:off x="3530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61773</xdr:rowOff>
    </xdr:from>
    <xdr:to>
      <xdr:col>4</xdr:col>
      <xdr:colOff>155575</xdr:colOff>
      <xdr:row>94</xdr:row>
      <xdr:rowOff>120599</xdr:rowOff>
    </xdr:to>
    <xdr:cxnSp macro="">
      <xdr:nvCxnSpPr>
        <xdr:cNvPr id="242" name="直線コネクタ 241"/>
        <xdr:cNvCxnSpPr/>
      </xdr:nvCxnSpPr>
      <xdr:spPr>
        <a:xfrm flipV="1">
          <a:off x="2019300" y="16178073"/>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6795</xdr:rowOff>
    </xdr:from>
    <xdr:to>
      <xdr:col>4</xdr:col>
      <xdr:colOff>206375</xdr:colOff>
      <xdr:row>95</xdr:row>
      <xdr:rowOff>108395</xdr:rowOff>
    </xdr:to>
    <xdr:sp macro="" textlink="">
      <xdr:nvSpPr>
        <xdr:cNvPr id="243" name="フローチャート : 判断 242"/>
        <xdr:cNvSpPr/>
      </xdr:nvSpPr>
      <xdr:spPr>
        <a:xfrm>
          <a:off x="2857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99522</xdr:rowOff>
    </xdr:from>
    <xdr:ext cx="534377" cy="259045"/>
    <xdr:sp macro="" textlink="">
      <xdr:nvSpPr>
        <xdr:cNvPr id="244" name="テキスト ボックス 243"/>
        <xdr:cNvSpPr txBox="1"/>
      </xdr:nvSpPr>
      <xdr:spPr>
        <a:xfrm>
          <a:off x="2641111" y="163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120599</xdr:rowOff>
    </xdr:from>
    <xdr:to>
      <xdr:col>2</xdr:col>
      <xdr:colOff>638175</xdr:colOff>
      <xdr:row>94</xdr:row>
      <xdr:rowOff>137668</xdr:rowOff>
    </xdr:to>
    <xdr:cxnSp macro="">
      <xdr:nvCxnSpPr>
        <xdr:cNvPr id="245" name="直線コネクタ 244"/>
        <xdr:cNvCxnSpPr/>
      </xdr:nvCxnSpPr>
      <xdr:spPr>
        <a:xfrm flipV="1">
          <a:off x="1130300" y="16236899"/>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16230</xdr:rowOff>
    </xdr:from>
    <xdr:to>
      <xdr:col>3</xdr:col>
      <xdr:colOff>3175</xdr:colOff>
      <xdr:row>95</xdr:row>
      <xdr:rowOff>117830</xdr:rowOff>
    </xdr:to>
    <xdr:sp macro="" textlink="">
      <xdr:nvSpPr>
        <xdr:cNvPr id="246" name="フローチャート : 判断 245"/>
        <xdr:cNvSpPr/>
      </xdr:nvSpPr>
      <xdr:spPr>
        <a:xfrm>
          <a:off x="1968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108957</xdr:rowOff>
    </xdr:from>
    <xdr:ext cx="534377" cy="259045"/>
    <xdr:sp macro="" textlink="">
      <xdr:nvSpPr>
        <xdr:cNvPr id="247" name="テキスト ボックス 246"/>
        <xdr:cNvSpPr txBox="1"/>
      </xdr:nvSpPr>
      <xdr:spPr>
        <a:xfrm>
          <a:off x="1752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16396</xdr:rowOff>
    </xdr:from>
    <xdr:to>
      <xdr:col>1</xdr:col>
      <xdr:colOff>485775</xdr:colOff>
      <xdr:row>95</xdr:row>
      <xdr:rowOff>117996</xdr:rowOff>
    </xdr:to>
    <xdr:sp macro="" textlink="">
      <xdr:nvSpPr>
        <xdr:cNvPr id="248" name="フローチャート : 判断 247"/>
        <xdr:cNvSpPr/>
      </xdr:nvSpPr>
      <xdr:spPr>
        <a:xfrm>
          <a:off x="1079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109123</xdr:rowOff>
    </xdr:from>
    <xdr:ext cx="534377" cy="259045"/>
    <xdr:sp macro="" textlink="">
      <xdr:nvSpPr>
        <xdr:cNvPr id="249" name="テキスト ボックス 248"/>
        <xdr:cNvSpPr txBox="1"/>
      </xdr:nvSpPr>
      <xdr:spPr>
        <a:xfrm>
          <a:off x="863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89</xdr:row>
      <xdr:rowOff>86170</xdr:rowOff>
    </xdr:from>
    <xdr:to>
      <xdr:col>6</xdr:col>
      <xdr:colOff>561975</xdr:colOff>
      <xdr:row>90</xdr:row>
      <xdr:rowOff>16320</xdr:rowOff>
    </xdr:to>
    <xdr:sp macro="" textlink="">
      <xdr:nvSpPr>
        <xdr:cNvPr id="255" name="円/楕円 254"/>
        <xdr:cNvSpPr/>
      </xdr:nvSpPr>
      <xdr:spPr>
        <a:xfrm>
          <a:off x="4584700" y="153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39197</xdr:rowOff>
    </xdr:from>
    <xdr:ext cx="599010" cy="259045"/>
    <xdr:sp macro="" textlink="">
      <xdr:nvSpPr>
        <xdr:cNvPr id="256" name="衛生費該当値テキスト"/>
        <xdr:cNvSpPr txBox="1"/>
      </xdr:nvSpPr>
      <xdr:spPr>
        <a:xfrm>
          <a:off x="4686300" y="1529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127,715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4838</xdr:rowOff>
    </xdr:from>
    <xdr:to>
      <xdr:col>5</xdr:col>
      <xdr:colOff>409575</xdr:colOff>
      <xdr:row>92</xdr:row>
      <xdr:rowOff>106438</xdr:rowOff>
    </xdr:to>
    <xdr:sp macro="" textlink="">
      <xdr:nvSpPr>
        <xdr:cNvPr id="257" name="円/楕円 256"/>
        <xdr:cNvSpPr/>
      </xdr:nvSpPr>
      <xdr:spPr>
        <a:xfrm>
          <a:off x="3746500" y="157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122965</xdr:rowOff>
    </xdr:from>
    <xdr:ext cx="534377" cy="259045"/>
    <xdr:sp macro="" textlink="">
      <xdr:nvSpPr>
        <xdr:cNvPr id="258" name="テキスト ボックス 257"/>
        <xdr:cNvSpPr txBox="1"/>
      </xdr:nvSpPr>
      <xdr:spPr>
        <a:xfrm>
          <a:off x="3530111" y="155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93,619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10973</xdr:rowOff>
    </xdr:from>
    <xdr:to>
      <xdr:col>4</xdr:col>
      <xdr:colOff>206375</xdr:colOff>
      <xdr:row>94</xdr:row>
      <xdr:rowOff>112573</xdr:rowOff>
    </xdr:to>
    <xdr:sp macro="" textlink="">
      <xdr:nvSpPr>
        <xdr:cNvPr id="259" name="円/楕円 258"/>
        <xdr:cNvSpPr/>
      </xdr:nvSpPr>
      <xdr:spPr>
        <a:xfrm>
          <a:off x="2857500" y="161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129100</xdr:rowOff>
    </xdr:from>
    <xdr:ext cx="534377" cy="259045"/>
    <xdr:sp macro="" textlink="">
      <xdr:nvSpPr>
        <xdr:cNvPr id="260" name="テキスト ボックス 259"/>
        <xdr:cNvSpPr txBox="1"/>
      </xdr:nvSpPr>
      <xdr:spPr>
        <a:xfrm>
          <a:off x="2641111" y="159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66,136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69799</xdr:rowOff>
    </xdr:from>
    <xdr:to>
      <xdr:col>3</xdr:col>
      <xdr:colOff>3175</xdr:colOff>
      <xdr:row>94</xdr:row>
      <xdr:rowOff>171399</xdr:rowOff>
    </xdr:to>
    <xdr:sp macro="" textlink="">
      <xdr:nvSpPr>
        <xdr:cNvPr id="261" name="円/楕円 260"/>
        <xdr:cNvSpPr/>
      </xdr:nvSpPr>
      <xdr:spPr>
        <a:xfrm>
          <a:off x="1968500" y="161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16476</xdr:rowOff>
    </xdr:from>
    <xdr:ext cx="534377" cy="259045"/>
    <xdr:sp macro="" textlink="">
      <xdr:nvSpPr>
        <xdr:cNvPr id="262" name="テキスト ボックス 261"/>
        <xdr:cNvSpPr txBox="1"/>
      </xdr:nvSpPr>
      <xdr:spPr>
        <a:xfrm>
          <a:off x="1752111" y="159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86868</xdr:rowOff>
    </xdr:from>
    <xdr:to>
      <xdr:col>1</xdr:col>
      <xdr:colOff>485775</xdr:colOff>
      <xdr:row>95</xdr:row>
      <xdr:rowOff>17018</xdr:rowOff>
    </xdr:to>
    <xdr:sp macro="" textlink="">
      <xdr:nvSpPr>
        <xdr:cNvPr id="263" name="円/楕円 262"/>
        <xdr:cNvSpPr/>
      </xdr:nvSpPr>
      <xdr:spPr>
        <a:xfrm>
          <a:off x="1079500" y="162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33545</xdr:rowOff>
    </xdr:from>
    <xdr:ext cx="534377" cy="259045"/>
    <xdr:sp macro="" textlink="">
      <xdr:nvSpPr>
        <xdr:cNvPr id="264" name="テキスト ボックス 263"/>
        <xdr:cNvSpPr txBox="1"/>
      </xdr:nvSpPr>
      <xdr:spPr>
        <a:xfrm>
          <a:off x="863111" y="1597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38</xdr:row>
      <xdr:rowOff>63932</xdr:rowOff>
    </xdr:from>
    <xdr:to>
      <xdr:col>15</xdr:col>
      <xdr:colOff>180340</xdr:colOff>
      <xdr:row>39</xdr:row>
      <xdr:rowOff>44450</xdr:rowOff>
    </xdr:to>
    <xdr:cxnSp macro="">
      <xdr:nvCxnSpPr>
        <xdr:cNvPr id="288" name="直線コネクタ 287"/>
        <xdr:cNvCxnSpPr/>
      </xdr:nvCxnSpPr>
      <xdr:spPr>
        <a:xfrm flipV="1">
          <a:off x="10475595" y="6579032"/>
          <a:ext cx="1270" cy="15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89971</xdr:rowOff>
    </xdr:from>
    <xdr:ext cx="249299" cy="259045"/>
    <xdr:sp macro="" textlink="">
      <xdr:nvSpPr>
        <xdr:cNvPr id="289" name="労働費最小値テキスト"/>
        <xdr:cNvSpPr txBox="1"/>
      </xdr:nvSpPr>
      <xdr:spPr>
        <a:xfrm>
          <a:off x="10528300" y="677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10609</xdr:rowOff>
    </xdr:from>
    <xdr:ext cx="534377" cy="259045"/>
    <xdr:sp macro="" textlink="">
      <xdr:nvSpPr>
        <xdr:cNvPr id="291" name="労働費最大値テキスト"/>
        <xdr:cNvSpPr txBox="1"/>
      </xdr:nvSpPr>
      <xdr:spPr>
        <a:xfrm>
          <a:off x="10528300" y="6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11,966</a:t>
          </a:r>
          <a:endParaRPr kumimoji="1" lang="ja-JP" altLang="en-US" sz="1000" b="1">
            <a:latin typeface="ＭＳ Ｐゴシック"/>
          </a:endParaRPr>
        </a:p>
      </xdr:txBody>
    </xdr:sp>
    <xdr:clientData/>
  </xdr:oneCellAnchor>
  <xdr:twoCellAnchor>
    <xdr:from>
      <xdr:col>15</xdr:col>
      <xdr:colOff>92075</xdr:colOff>
      <xdr:row>38</xdr:row>
      <xdr:rowOff>63932</xdr:rowOff>
    </xdr:from>
    <xdr:to>
      <xdr:col>15</xdr:col>
      <xdr:colOff>269875</xdr:colOff>
      <xdr:row>38</xdr:row>
      <xdr:rowOff>63932</xdr:rowOff>
    </xdr:to>
    <xdr:cxnSp macro="">
      <xdr:nvCxnSpPr>
        <xdr:cNvPr id="292" name="直線コネクタ 291"/>
        <xdr:cNvCxnSpPr/>
      </xdr:nvCxnSpPr>
      <xdr:spPr>
        <a:xfrm>
          <a:off x="10388600" y="657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5321</xdr:rowOff>
    </xdr:from>
    <xdr:to>
      <xdr:col>15</xdr:col>
      <xdr:colOff>180975</xdr:colOff>
      <xdr:row>38</xdr:row>
      <xdr:rowOff>63932</xdr:rowOff>
    </xdr:to>
    <xdr:cxnSp macro="">
      <xdr:nvCxnSpPr>
        <xdr:cNvPr id="293" name="直線コネクタ 292"/>
        <xdr:cNvCxnSpPr/>
      </xdr:nvCxnSpPr>
      <xdr:spPr>
        <a:xfrm>
          <a:off x="9639300" y="5491721"/>
          <a:ext cx="838200" cy="108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134421</xdr:rowOff>
    </xdr:from>
    <xdr:ext cx="378565" cy="259045"/>
    <xdr:sp macro="" textlink="">
      <xdr:nvSpPr>
        <xdr:cNvPr id="294" name="労働費平均値テキスト"/>
        <xdr:cNvSpPr txBox="1"/>
      </xdr:nvSpPr>
      <xdr:spPr>
        <a:xfrm>
          <a:off x="10528300" y="66495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155994</xdr:rowOff>
    </xdr:from>
    <xdr:to>
      <xdr:col>15</xdr:col>
      <xdr:colOff>231775</xdr:colOff>
      <xdr:row>39</xdr:row>
      <xdr:rowOff>86144</xdr:rowOff>
    </xdr:to>
    <xdr:sp macro="" textlink="">
      <xdr:nvSpPr>
        <xdr:cNvPr id="295" name="フローチャート : 判断 294"/>
        <xdr:cNvSpPr/>
      </xdr:nvSpPr>
      <xdr:spPr>
        <a:xfrm>
          <a:off x="10426700" y="66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164414</xdr:rowOff>
    </xdr:from>
    <xdr:to>
      <xdr:col>14</xdr:col>
      <xdr:colOff>28575</xdr:colOff>
      <xdr:row>32</xdr:row>
      <xdr:rowOff>5321</xdr:rowOff>
    </xdr:to>
    <xdr:cxnSp macro="">
      <xdr:nvCxnSpPr>
        <xdr:cNvPr id="296" name="直線コネクタ 295"/>
        <xdr:cNvCxnSpPr/>
      </xdr:nvCxnSpPr>
      <xdr:spPr>
        <a:xfrm>
          <a:off x="8750300" y="5307914"/>
          <a:ext cx="889000" cy="18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147815</xdr:rowOff>
    </xdr:from>
    <xdr:to>
      <xdr:col>14</xdr:col>
      <xdr:colOff>79375</xdr:colOff>
      <xdr:row>39</xdr:row>
      <xdr:rowOff>77965</xdr:rowOff>
    </xdr:to>
    <xdr:sp macro="" textlink="">
      <xdr:nvSpPr>
        <xdr:cNvPr id="297" name="フローチャート : 判断 296"/>
        <xdr:cNvSpPr/>
      </xdr:nvSpPr>
      <xdr:spPr>
        <a:xfrm>
          <a:off x="95885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69092</xdr:rowOff>
    </xdr:from>
    <xdr:ext cx="469744" cy="259045"/>
    <xdr:sp macro="" textlink="">
      <xdr:nvSpPr>
        <xdr:cNvPr id="298" name="テキスト ボックス 297"/>
        <xdr:cNvSpPr txBox="1"/>
      </xdr:nvSpPr>
      <xdr:spPr>
        <a:xfrm>
          <a:off x="9404427" y="675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65570</xdr:rowOff>
    </xdr:from>
    <xdr:to>
      <xdr:col>12</xdr:col>
      <xdr:colOff>511175</xdr:colOff>
      <xdr:row>30</xdr:row>
      <xdr:rowOff>164414</xdr:rowOff>
    </xdr:to>
    <xdr:cxnSp macro="">
      <xdr:nvCxnSpPr>
        <xdr:cNvPr id="299" name="直線コネクタ 298"/>
        <xdr:cNvCxnSpPr/>
      </xdr:nvCxnSpPr>
      <xdr:spPr>
        <a:xfrm>
          <a:off x="7861300" y="5209070"/>
          <a:ext cx="889000" cy="9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140919</xdr:rowOff>
    </xdr:from>
    <xdr:to>
      <xdr:col>12</xdr:col>
      <xdr:colOff>561975</xdr:colOff>
      <xdr:row>39</xdr:row>
      <xdr:rowOff>71069</xdr:rowOff>
    </xdr:to>
    <xdr:sp macro="" textlink="">
      <xdr:nvSpPr>
        <xdr:cNvPr id="300" name="フローチャート : 判断 299"/>
        <xdr:cNvSpPr/>
      </xdr:nvSpPr>
      <xdr:spPr>
        <a:xfrm>
          <a:off x="8699500" y="665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62196</xdr:rowOff>
    </xdr:from>
    <xdr:ext cx="469744" cy="259045"/>
    <xdr:sp macro="" textlink="">
      <xdr:nvSpPr>
        <xdr:cNvPr id="301" name="テキスト ボックス 300"/>
        <xdr:cNvSpPr txBox="1"/>
      </xdr:nvSpPr>
      <xdr:spPr>
        <a:xfrm>
          <a:off x="8515427" y="674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65570</xdr:rowOff>
    </xdr:from>
    <xdr:to>
      <xdr:col>11</xdr:col>
      <xdr:colOff>307975</xdr:colOff>
      <xdr:row>35</xdr:row>
      <xdr:rowOff>140157</xdr:rowOff>
    </xdr:to>
    <xdr:cxnSp macro="">
      <xdr:nvCxnSpPr>
        <xdr:cNvPr id="302" name="直線コネクタ 301"/>
        <xdr:cNvCxnSpPr/>
      </xdr:nvCxnSpPr>
      <xdr:spPr>
        <a:xfrm flipV="1">
          <a:off x="6972300" y="5209070"/>
          <a:ext cx="889000" cy="9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130302</xdr:rowOff>
    </xdr:from>
    <xdr:to>
      <xdr:col>11</xdr:col>
      <xdr:colOff>358775</xdr:colOff>
      <xdr:row>39</xdr:row>
      <xdr:rowOff>60452</xdr:rowOff>
    </xdr:to>
    <xdr:sp macro="" textlink="">
      <xdr:nvSpPr>
        <xdr:cNvPr id="303" name="フローチャート : 判断 302"/>
        <xdr:cNvSpPr/>
      </xdr:nvSpPr>
      <xdr:spPr>
        <a:xfrm>
          <a:off x="7810500" y="664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51579</xdr:rowOff>
    </xdr:from>
    <xdr:ext cx="469744" cy="259045"/>
    <xdr:sp macro="" textlink="">
      <xdr:nvSpPr>
        <xdr:cNvPr id="304" name="テキスト ボックス 303"/>
        <xdr:cNvSpPr txBox="1"/>
      </xdr:nvSpPr>
      <xdr:spPr>
        <a:xfrm>
          <a:off x="7626427" y="673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91910</xdr:rowOff>
    </xdr:from>
    <xdr:to>
      <xdr:col>10</xdr:col>
      <xdr:colOff>155575</xdr:colOff>
      <xdr:row>39</xdr:row>
      <xdr:rowOff>22060</xdr:rowOff>
    </xdr:to>
    <xdr:sp macro="" textlink="">
      <xdr:nvSpPr>
        <xdr:cNvPr id="305" name="フローチャート : 判断 304"/>
        <xdr:cNvSpPr/>
      </xdr:nvSpPr>
      <xdr:spPr>
        <a:xfrm>
          <a:off x="6921500" y="660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13187</xdr:rowOff>
    </xdr:from>
    <xdr:ext cx="469744" cy="259045"/>
    <xdr:sp macro="" textlink="">
      <xdr:nvSpPr>
        <xdr:cNvPr id="306" name="テキスト ボックス 305"/>
        <xdr:cNvSpPr txBox="1"/>
      </xdr:nvSpPr>
      <xdr:spPr>
        <a:xfrm>
          <a:off x="6737427" y="66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13132</xdr:rowOff>
    </xdr:from>
    <xdr:to>
      <xdr:col>15</xdr:col>
      <xdr:colOff>231775</xdr:colOff>
      <xdr:row>38</xdr:row>
      <xdr:rowOff>114732</xdr:rowOff>
    </xdr:to>
    <xdr:sp macro="" textlink="">
      <xdr:nvSpPr>
        <xdr:cNvPr id="312" name="円/楕円 311"/>
        <xdr:cNvSpPr/>
      </xdr:nvSpPr>
      <xdr:spPr>
        <a:xfrm>
          <a:off x="10426700" y="65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137609</xdr:rowOff>
    </xdr:from>
    <xdr:ext cx="534377" cy="259045"/>
    <xdr:sp macro="" textlink="">
      <xdr:nvSpPr>
        <xdr:cNvPr id="313" name="労働費該当値テキスト"/>
        <xdr:cNvSpPr txBox="1"/>
      </xdr:nvSpPr>
      <xdr:spPr>
        <a:xfrm>
          <a:off x="10528300" y="64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11,966</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125971</xdr:rowOff>
    </xdr:from>
    <xdr:to>
      <xdr:col>14</xdr:col>
      <xdr:colOff>79375</xdr:colOff>
      <xdr:row>32</xdr:row>
      <xdr:rowOff>56121</xdr:rowOff>
    </xdr:to>
    <xdr:sp macro="" textlink="">
      <xdr:nvSpPr>
        <xdr:cNvPr id="314" name="円/楕円 313"/>
        <xdr:cNvSpPr/>
      </xdr:nvSpPr>
      <xdr:spPr>
        <a:xfrm>
          <a:off x="9588500" y="54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72648</xdr:rowOff>
    </xdr:from>
    <xdr:ext cx="534377" cy="259045"/>
    <xdr:sp macro="" textlink="">
      <xdr:nvSpPr>
        <xdr:cNvPr id="315" name="テキスト ボックス 314"/>
        <xdr:cNvSpPr txBox="1"/>
      </xdr:nvSpPr>
      <xdr:spPr>
        <a:xfrm>
          <a:off x="9372111" y="521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97,581</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113614</xdr:rowOff>
    </xdr:from>
    <xdr:to>
      <xdr:col>12</xdr:col>
      <xdr:colOff>561975</xdr:colOff>
      <xdr:row>31</xdr:row>
      <xdr:rowOff>43764</xdr:rowOff>
    </xdr:to>
    <xdr:sp macro="" textlink="">
      <xdr:nvSpPr>
        <xdr:cNvPr id="316" name="円/楕円 315"/>
        <xdr:cNvSpPr/>
      </xdr:nvSpPr>
      <xdr:spPr>
        <a:xfrm>
          <a:off x="8699500" y="52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60291</xdr:rowOff>
    </xdr:from>
    <xdr:ext cx="599010" cy="259045"/>
    <xdr:sp macro="" textlink="">
      <xdr:nvSpPr>
        <xdr:cNvPr id="317" name="テキスト ボックス 316"/>
        <xdr:cNvSpPr txBox="1"/>
      </xdr:nvSpPr>
      <xdr:spPr>
        <a:xfrm>
          <a:off x="8450794" y="503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112,054</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14770</xdr:rowOff>
    </xdr:from>
    <xdr:to>
      <xdr:col>11</xdr:col>
      <xdr:colOff>358775</xdr:colOff>
      <xdr:row>30</xdr:row>
      <xdr:rowOff>116370</xdr:rowOff>
    </xdr:to>
    <xdr:sp macro="" textlink="">
      <xdr:nvSpPr>
        <xdr:cNvPr id="318" name="円/楕円 317"/>
        <xdr:cNvSpPr/>
      </xdr:nvSpPr>
      <xdr:spPr>
        <a:xfrm>
          <a:off x="7810500" y="51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28</xdr:row>
      <xdr:rowOff>132897</xdr:rowOff>
    </xdr:from>
    <xdr:ext cx="599010" cy="259045"/>
    <xdr:sp macro="" textlink="">
      <xdr:nvSpPr>
        <xdr:cNvPr id="319" name="テキスト ボックス 318"/>
        <xdr:cNvSpPr txBox="1"/>
      </xdr:nvSpPr>
      <xdr:spPr>
        <a:xfrm>
          <a:off x="7561794" y="493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119,837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89357</xdr:rowOff>
    </xdr:from>
    <xdr:to>
      <xdr:col>10</xdr:col>
      <xdr:colOff>155575</xdr:colOff>
      <xdr:row>36</xdr:row>
      <xdr:rowOff>19507</xdr:rowOff>
    </xdr:to>
    <xdr:sp macro="" textlink="">
      <xdr:nvSpPr>
        <xdr:cNvPr id="320" name="円/楕円 319"/>
        <xdr:cNvSpPr/>
      </xdr:nvSpPr>
      <xdr:spPr>
        <a:xfrm>
          <a:off x="6921500" y="60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36034</xdr:rowOff>
    </xdr:from>
    <xdr:ext cx="534377" cy="259045"/>
    <xdr:sp macro="" textlink="">
      <xdr:nvSpPr>
        <xdr:cNvPr id="321" name="テキスト ボックス 320"/>
        <xdr:cNvSpPr txBox="1"/>
      </xdr:nvSpPr>
      <xdr:spPr>
        <a:xfrm>
          <a:off x="6705111" y="58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56448</xdr:rowOff>
    </xdr:from>
    <xdr:to>
      <xdr:col>15</xdr:col>
      <xdr:colOff>180340</xdr:colOff>
      <xdr:row>58</xdr:row>
      <xdr:rowOff>34050</xdr:rowOff>
    </xdr:to>
    <xdr:cxnSp macro="">
      <xdr:nvCxnSpPr>
        <xdr:cNvPr id="343" name="直線コネクタ 342"/>
        <xdr:cNvCxnSpPr/>
      </xdr:nvCxnSpPr>
      <xdr:spPr>
        <a:xfrm flipV="1">
          <a:off x="10475595" y="8971848"/>
          <a:ext cx="1270" cy="1006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37877</xdr:rowOff>
    </xdr:from>
    <xdr:ext cx="534377" cy="259045"/>
    <xdr:sp macro="" textlink="">
      <xdr:nvSpPr>
        <xdr:cNvPr id="344" name="農林水産業費最小値テキスト"/>
        <xdr:cNvSpPr txBox="1"/>
      </xdr:nvSpPr>
      <xdr:spPr>
        <a:xfrm>
          <a:off x="10528300" y="99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15</xdr:col>
      <xdr:colOff>92075</xdr:colOff>
      <xdr:row>58</xdr:row>
      <xdr:rowOff>34050</xdr:rowOff>
    </xdr:from>
    <xdr:to>
      <xdr:col>15</xdr:col>
      <xdr:colOff>269875</xdr:colOff>
      <xdr:row>58</xdr:row>
      <xdr:rowOff>34050</xdr:rowOff>
    </xdr:to>
    <xdr:cxnSp macro="">
      <xdr:nvCxnSpPr>
        <xdr:cNvPr id="345" name="直線コネクタ 344"/>
        <xdr:cNvCxnSpPr/>
      </xdr:nvCxnSpPr>
      <xdr:spPr>
        <a:xfrm>
          <a:off x="10388600" y="997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3125</xdr:rowOff>
    </xdr:from>
    <xdr:ext cx="599010" cy="259045"/>
    <xdr:sp macro="" textlink="">
      <xdr:nvSpPr>
        <xdr:cNvPr id="346" name="農林水産業費最大値テキスト"/>
        <xdr:cNvSpPr txBox="1"/>
      </xdr:nvSpPr>
      <xdr:spPr>
        <a:xfrm>
          <a:off x="10528300" y="874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243,209</a:t>
          </a:r>
          <a:endParaRPr kumimoji="1" lang="ja-JP" altLang="en-US" sz="1000" b="1">
            <a:latin typeface="ＭＳ Ｐゴシック"/>
          </a:endParaRPr>
        </a:p>
      </xdr:txBody>
    </xdr:sp>
    <xdr:clientData/>
  </xdr:oneCellAnchor>
  <xdr:twoCellAnchor>
    <xdr:from>
      <xdr:col>15</xdr:col>
      <xdr:colOff>92075</xdr:colOff>
      <xdr:row>52</xdr:row>
      <xdr:rowOff>56448</xdr:rowOff>
    </xdr:from>
    <xdr:to>
      <xdr:col>15</xdr:col>
      <xdr:colOff>269875</xdr:colOff>
      <xdr:row>52</xdr:row>
      <xdr:rowOff>56448</xdr:rowOff>
    </xdr:to>
    <xdr:cxnSp macro="">
      <xdr:nvCxnSpPr>
        <xdr:cNvPr id="347" name="直線コネクタ 346"/>
        <xdr:cNvCxnSpPr/>
      </xdr:nvCxnSpPr>
      <xdr:spPr>
        <a:xfrm>
          <a:off x="10388600" y="897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91977</xdr:rowOff>
    </xdr:from>
    <xdr:to>
      <xdr:col>15</xdr:col>
      <xdr:colOff>180975</xdr:colOff>
      <xdr:row>52</xdr:row>
      <xdr:rowOff>56448</xdr:rowOff>
    </xdr:to>
    <xdr:cxnSp macro="">
      <xdr:nvCxnSpPr>
        <xdr:cNvPr id="348" name="直線コネクタ 347"/>
        <xdr:cNvCxnSpPr/>
      </xdr:nvCxnSpPr>
      <xdr:spPr>
        <a:xfrm>
          <a:off x="9639300" y="8835927"/>
          <a:ext cx="838200" cy="1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133745</xdr:rowOff>
    </xdr:from>
    <xdr:ext cx="534377" cy="259045"/>
    <xdr:sp macro="" textlink="">
      <xdr:nvSpPr>
        <xdr:cNvPr id="349" name="農林水産業費平均値テキスト"/>
        <xdr:cNvSpPr txBox="1"/>
      </xdr:nvSpPr>
      <xdr:spPr>
        <a:xfrm>
          <a:off x="10528300" y="9734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155318</xdr:rowOff>
    </xdr:from>
    <xdr:to>
      <xdr:col>15</xdr:col>
      <xdr:colOff>231775</xdr:colOff>
      <xdr:row>57</xdr:row>
      <xdr:rowOff>85468</xdr:rowOff>
    </xdr:to>
    <xdr:sp macro="" textlink="">
      <xdr:nvSpPr>
        <xdr:cNvPr id="350" name="フローチャート : 判断 349"/>
        <xdr:cNvSpPr/>
      </xdr:nvSpPr>
      <xdr:spPr>
        <a:xfrm>
          <a:off x="104267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91977</xdr:rowOff>
    </xdr:from>
    <xdr:to>
      <xdr:col>14</xdr:col>
      <xdr:colOff>28575</xdr:colOff>
      <xdr:row>56</xdr:row>
      <xdr:rowOff>26356</xdr:rowOff>
    </xdr:to>
    <xdr:cxnSp macro="">
      <xdr:nvCxnSpPr>
        <xdr:cNvPr id="351" name="直線コネクタ 350"/>
        <xdr:cNvCxnSpPr/>
      </xdr:nvCxnSpPr>
      <xdr:spPr>
        <a:xfrm flipV="1">
          <a:off x="8750300" y="8835927"/>
          <a:ext cx="889000" cy="79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171278</xdr:rowOff>
    </xdr:from>
    <xdr:to>
      <xdr:col>14</xdr:col>
      <xdr:colOff>79375</xdr:colOff>
      <xdr:row>57</xdr:row>
      <xdr:rowOff>101428</xdr:rowOff>
    </xdr:to>
    <xdr:sp macro="" textlink="">
      <xdr:nvSpPr>
        <xdr:cNvPr id="352" name="フローチャート : 判断 351"/>
        <xdr:cNvSpPr/>
      </xdr:nvSpPr>
      <xdr:spPr>
        <a:xfrm>
          <a:off x="9588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92555</xdr:rowOff>
    </xdr:from>
    <xdr:ext cx="534377" cy="259045"/>
    <xdr:sp macro="" textlink="">
      <xdr:nvSpPr>
        <xdr:cNvPr id="353" name="テキスト ボックス 352"/>
        <xdr:cNvSpPr txBox="1"/>
      </xdr:nvSpPr>
      <xdr:spPr>
        <a:xfrm>
          <a:off x="9372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26356</xdr:rowOff>
    </xdr:from>
    <xdr:to>
      <xdr:col>12</xdr:col>
      <xdr:colOff>511175</xdr:colOff>
      <xdr:row>56</xdr:row>
      <xdr:rowOff>75157</xdr:rowOff>
    </xdr:to>
    <xdr:cxnSp macro="">
      <xdr:nvCxnSpPr>
        <xdr:cNvPr id="354" name="直線コネクタ 353"/>
        <xdr:cNvCxnSpPr/>
      </xdr:nvCxnSpPr>
      <xdr:spPr>
        <a:xfrm flipV="1">
          <a:off x="7861300" y="9627556"/>
          <a:ext cx="889000" cy="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13302</xdr:rowOff>
    </xdr:from>
    <xdr:to>
      <xdr:col>12</xdr:col>
      <xdr:colOff>561975</xdr:colOff>
      <xdr:row>57</xdr:row>
      <xdr:rowOff>114902</xdr:rowOff>
    </xdr:to>
    <xdr:sp macro="" textlink="">
      <xdr:nvSpPr>
        <xdr:cNvPr id="355" name="フローチャート : 判断 354"/>
        <xdr:cNvSpPr/>
      </xdr:nvSpPr>
      <xdr:spPr>
        <a:xfrm>
          <a:off x="8699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106029</xdr:rowOff>
    </xdr:from>
    <xdr:ext cx="534377" cy="259045"/>
    <xdr:sp macro="" textlink="">
      <xdr:nvSpPr>
        <xdr:cNvPr id="356" name="テキスト ボックス 355"/>
        <xdr:cNvSpPr txBox="1"/>
      </xdr:nvSpPr>
      <xdr:spPr>
        <a:xfrm>
          <a:off x="8483111" y="98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75157</xdr:rowOff>
    </xdr:from>
    <xdr:to>
      <xdr:col>11</xdr:col>
      <xdr:colOff>307975</xdr:colOff>
      <xdr:row>58</xdr:row>
      <xdr:rowOff>26744</xdr:rowOff>
    </xdr:to>
    <xdr:cxnSp macro="">
      <xdr:nvCxnSpPr>
        <xdr:cNvPr id="357" name="直線コネクタ 356"/>
        <xdr:cNvCxnSpPr/>
      </xdr:nvCxnSpPr>
      <xdr:spPr>
        <a:xfrm flipV="1">
          <a:off x="6972300" y="9676357"/>
          <a:ext cx="889000" cy="2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35495</xdr:rowOff>
    </xdr:from>
    <xdr:to>
      <xdr:col>11</xdr:col>
      <xdr:colOff>358775</xdr:colOff>
      <xdr:row>57</xdr:row>
      <xdr:rowOff>137095</xdr:rowOff>
    </xdr:to>
    <xdr:sp macro="" textlink="">
      <xdr:nvSpPr>
        <xdr:cNvPr id="358" name="フローチャート : 判断 357"/>
        <xdr:cNvSpPr/>
      </xdr:nvSpPr>
      <xdr:spPr>
        <a:xfrm>
          <a:off x="7810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128222</xdr:rowOff>
    </xdr:from>
    <xdr:ext cx="534377" cy="259045"/>
    <xdr:sp macro="" textlink="">
      <xdr:nvSpPr>
        <xdr:cNvPr id="359" name="テキスト ボックス 358"/>
        <xdr:cNvSpPr txBox="1"/>
      </xdr:nvSpPr>
      <xdr:spPr>
        <a:xfrm>
          <a:off x="7594111" y="99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33428</xdr:rowOff>
    </xdr:from>
    <xdr:to>
      <xdr:col>10</xdr:col>
      <xdr:colOff>155575</xdr:colOff>
      <xdr:row>57</xdr:row>
      <xdr:rowOff>135028</xdr:rowOff>
    </xdr:to>
    <xdr:sp macro="" textlink="">
      <xdr:nvSpPr>
        <xdr:cNvPr id="360" name="フローチャート : 判断 359"/>
        <xdr:cNvSpPr/>
      </xdr:nvSpPr>
      <xdr:spPr>
        <a:xfrm>
          <a:off x="6921500" y="98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151555</xdr:rowOff>
    </xdr:from>
    <xdr:ext cx="534377" cy="259045"/>
    <xdr:sp macro="" textlink="">
      <xdr:nvSpPr>
        <xdr:cNvPr id="361" name="テキスト ボックス 360"/>
        <xdr:cNvSpPr txBox="1"/>
      </xdr:nvSpPr>
      <xdr:spPr>
        <a:xfrm>
          <a:off x="6705111" y="95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52</xdr:row>
      <xdr:rowOff>5648</xdr:rowOff>
    </xdr:from>
    <xdr:to>
      <xdr:col>15</xdr:col>
      <xdr:colOff>231775</xdr:colOff>
      <xdr:row>52</xdr:row>
      <xdr:rowOff>107248</xdr:rowOff>
    </xdr:to>
    <xdr:sp macro="" textlink="">
      <xdr:nvSpPr>
        <xdr:cNvPr id="367" name="円/楕円 366"/>
        <xdr:cNvSpPr/>
      </xdr:nvSpPr>
      <xdr:spPr>
        <a:xfrm>
          <a:off x="10426700" y="89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130125</xdr:rowOff>
    </xdr:from>
    <xdr:ext cx="599010" cy="259045"/>
    <xdr:sp macro="" textlink="">
      <xdr:nvSpPr>
        <xdr:cNvPr id="368" name="農林水産業費該当値テキスト"/>
        <xdr:cNvSpPr txBox="1"/>
      </xdr:nvSpPr>
      <xdr:spPr>
        <a:xfrm>
          <a:off x="10528300" y="887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243,209</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41177</xdr:rowOff>
    </xdr:from>
    <xdr:to>
      <xdr:col>14</xdr:col>
      <xdr:colOff>79375</xdr:colOff>
      <xdr:row>51</xdr:row>
      <xdr:rowOff>142777</xdr:rowOff>
    </xdr:to>
    <xdr:sp macro="" textlink="">
      <xdr:nvSpPr>
        <xdr:cNvPr id="369" name="円/楕円 368"/>
        <xdr:cNvSpPr/>
      </xdr:nvSpPr>
      <xdr:spPr>
        <a:xfrm>
          <a:off x="9588500" y="87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49</xdr:row>
      <xdr:rowOff>159304</xdr:rowOff>
    </xdr:from>
    <xdr:ext cx="599010" cy="259045"/>
    <xdr:sp macro="" textlink="">
      <xdr:nvSpPr>
        <xdr:cNvPr id="370" name="テキスト ボックス 369"/>
        <xdr:cNvSpPr txBox="1"/>
      </xdr:nvSpPr>
      <xdr:spPr>
        <a:xfrm>
          <a:off x="9339794" y="856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272,938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147006</xdr:rowOff>
    </xdr:from>
    <xdr:to>
      <xdr:col>12</xdr:col>
      <xdr:colOff>561975</xdr:colOff>
      <xdr:row>56</xdr:row>
      <xdr:rowOff>77156</xdr:rowOff>
    </xdr:to>
    <xdr:sp macro="" textlink="">
      <xdr:nvSpPr>
        <xdr:cNvPr id="371" name="円/楕円 370"/>
        <xdr:cNvSpPr/>
      </xdr:nvSpPr>
      <xdr:spPr>
        <a:xfrm>
          <a:off x="8699500" y="957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93683</xdr:rowOff>
    </xdr:from>
    <xdr:ext cx="534377" cy="259045"/>
    <xdr:sp macro="" textlink="">
      <xdr:nvSpPr>
        <xdr:cNvPr id="372" name="テキスト ボックス 371"/>
        <xdr:cNvSpPr txBox="1"/>
      </xdr:nvSpPr>
      <xdr:spPr>
        <a:xfrm>
          <a:off x="8483111" y="93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99,791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24357</xdr:rowOff>
    </xdr:from>
    <xdr:to>
      <xdr:col>11</xdr:col>
      <xdr:colOff>358775</xdr:colOff>
      <xdr:row>56</xdr:row>
      <xdr:rowOff>125957</xdr:rowOff>
    </xdr:to>
    <xdr:sp macro="" textlink="">
      <xdr:nvSpPr>
        <xdr:cNvPr id="373" name="円/楕円 372"/>
        <xdr:cNvSpPr/>
      </xdr:nvSpPr>
      <xdr:spPr>
        <a:xfrm>
          <a:off x="7810500" y="96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142484</xdr:rowOff>
    </xdr:from>
    <xdr:ext cx="534377" cy="259045"/>
    <xdr:sp macro="" textlink="">
      <xdr:nvSpPr>
        <xdr:cNvPr id="374" name="テキスト ボックス 373"/>
        <xdr:cNvSpPr txBox="1"/>
      </xdr:nvSpPr>
      <xdr:spPr>
        <a:xfrm>
          <a:off x="7594111" y="94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147394</xdr:rowOff>
    </xdr:from>
    <xdr:to>
      <xdr:col>10</xdr:col>
      <xdr:colOff>155575</xdr:colOff>
      <xdr:row>58</xdr:row>
      <xdr:rowOff>77544</xdr:rowOff>
    </xdr:to>
    <xdr:sp macro="" textlink="">
      <xdr:nvSpPr>
        <xdr:cNvPr id="375" name="円/楕円 374"/>
        <xdr:cNvSpPr/>
      </xdr:nvSpPr>
      <xdr:spPr>
        <a:xfrm>
          <a:off x="6921500" y="99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68671</xdr:rowOff>
    </xdr:from>
    <xdr:ext cx="534377" cy="259045"/>
    <xdr:sp macro="" textlink="">
      <xdr:nvSpPr>
        <xdr:cNvPr id="376" name="テキスト ボックス 375"/>
        <xdr:cNvSpPr txBox="1"/>
      </xdr:nvSpPr>
      <xdr:spPr>
        <a:xfrm>
          <a:off x="6705111" y="1001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5923</xdr:rowOff>
    </xdr:from>
    <xdr:to>
      <xdr:col>15</xdr:col>
      <xdr:colOff>180340</xdr:colOff>
      <xdr:row>77</xdr:row>
      <xdr:rowOff>170962</xdr:rowOff>
    </xdr:to>
    <xdr:cxnSp macro="">
      <xdr:nvCxnSpPr>
        <xdr:cNvPr id="396" name="直線コネクタ 395"/>
        <xdr:cNvCxnSpPr/>
      </xdr:nvCxnSpPr>
      <xdr:spPr>
        <a:xfrm flipV="1">
          <a:off x="10475595" y="12178873"/>
          <a:ext cx="1270" cy="119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3339</xdr:rowOff>
    </xdr:from>
    <xdr:ext cx="469744" cy="259045"/>
    <xdr:sp macro="" textlink="">
      <xdr:nvSpPr>
        <xdr:cNvPr id="397" name="商工費最小値テキスト"/>
        <xdr:cNvSpPr txBox="1"/>
      </xdr:nvSpPr>
      <xdr:spPr>
        <a:xfrm>
          <a:off x="10528300" y="1337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4,530</a:t>
          </a:r>
          <a:endParaRPr kumimoji="1" lang="ja-JP" altLang="en-US" sz="1000" b="1">
            <a:latin typeface="ＭＳ Ｐゴシック"/>
          </a:endParaRPr>
        </a:p>
      </xdr:txBody>
    </xdr:sp>
    <xdr:clientData/>
  </xdr:oneCellAnchor>
  <xdr:twoCellAnchor>
    <xdr:from>
      <xdr:col>15</xdr:col>
      <xdr:colOff>92075</xdr:colOff>
      <xdr:row>77</xdr:row>
      <xdr:rowOff>170962</xdr:rowOff>
    </xdr:from>
    <xdr:to>
      <xdr:col>15</xdr:col>
      <xdr:colOff>269875</xdr:colOff>
      <xdr:row>77</xdr:row>
      <xdr:rowOff>170962</xdr:rowOff>
    </xdr:to>
    <xdr:cxnSp macro="">
      <xdr:nvCxnSpPr>
        <xdr:cNvPr id="398" name="直線コネクタ 397"/>
        <xdr:cNvCxnSpPr/>
      </xdr:nvCxnSpPr>
      <xdr:spPr>
        <a:xfrm>
          <a:off x="10388600" y="133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124050</xdr:rowOff>
    </xdr:from>
    <xdr:ext cx="599010" cy="259045"/>
    <xdr:sp macro="" textlink="">
      <xdr:nvSpPr>
        <xdr:cNvPr id="399" name="商工費最大値テキスト"/>
        <xdr:cNvSpPr txBox="1"/>
      </xdr:nvSpPr>
      <xdr:spPr>
        <a:xfrm>
          <a:off x="10528300" y="1195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213,408</a:t>
          </a:r>
          <a:endParaRPr kumimoji="1" lang="ja-JP" altLang="en-US" sz="1000" b="1">
            <a:latin typeface="ＭＳ Ｐゴシック"/>
          </a:endParaRPr>
        </a:p>
      </xdr:txBody>
    </xdr:sp>
    <xdr:clientData/>
  </xdr:oneCellAnchor>
  <xdr:twoCellAnchor>
    <xdr:from>
      <xdr:col>15</xdr:col>
      <xdr:colOff>92075</xdr:colOff>
      <xdr:row>71</xdr:row>
      <xdr:rowOff>5923</xdr:rowOff>
    </xdr:from>
    <xdr:to>
      <xdr:col>15</xdr:col>
      <xdr:colOff>269875</xdr:colOff>
      <xdr:row>71</xdr:row>
      <xdr:rowOff>5923</xdr:rowOff>
    </xdr:to>
    <xdr:cxnSp macro="">
      <xdr:nvCxnSpPr>
        <xdr:cNvPr id="400" name="直線コネクタ 399"/>
        <xdr:cNvCxnSpPr/>
      </xdr:nvCxnSpPr>
      <xdr:spPr>
        <a:xfrm>
          <a:off x="10388600" y="1217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5145</xdr:rowOff>
    </xdr:from>
    <xdr:to>
      <xdr:col>15</xdr:col>
      <xdr:colOff>180975</xdr:colOff>
      <xdr:row>77</xdr:row>
      <xdr:rowOff>90305</xdr:rowOff>
    </xdr:to>
    <xdr:cxnSp macro="">
      <xdr:nvCxnSpPr>
        <xdr:cNvPr id="401" name="直線コネクタ 400"/>
        <xdr:cNvCxnSpPr/>
      </xdr:nvCxnSpPr>
      <xdr:spPr>
        <a:xfrm flipV="1">
          <a:off x="9639300" y="13206795"/>
          <a:ext cx="838200" cy="8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147280</xdr:rowOff>
    </xdr:from>
    <xdr:ext cx="534377" cy="259045"/>
    <xdr:sp macro="" textlink="">
      <xdr:nvSpPr>
        <xdr:cNvPr id="402" name="商工費平均値テキスト"/>
        <xdr:cNvSpPr txBox="1"/>
      </xdr:nvSpPr>
      <xdr:spPr>
        <a:xfrm>
          <a:off x="10528300" y="13177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168853</xdr:rowOff>
    </xdr:from>
    <xdr:to>
      <xdr:col>15</xdr:col>
      <xdr:colOff>231775</xdr:colOff>
      <xdr:row>77</xdr:row>
      <xdr:rowOff>99003</xdr:rowOff>
    </xdr:to>
    <xdr:sp macro="" textlink="">
      <xdr:nvSpPr>
        <xdr:cNvPr id="403" name="フローチャート : 判断 402"/>
        <xdr:cNvSpPr/>
      </xdr:nvSpPr>
      <xdr:spPr>
        <a:xfrm>
          <a:off x="104267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90305</xdr:rowOff>
    </xdr:from>
    <xdr:to>
      <xdr:col>14</xdr:col>
      <xdr:colOff>28575</xdr:colOff>
      <xdr:row>77</xdr:row>
      <xdr:rowOff>105513</xdr:rowOff>
    </xdr:to>
    <xdr:cxnSp macro="">
      <xdr:nvCxnSpPr>
        <xdr:cNvPr id="404" name="直線コネクタ 403"/>
        <xdr:cNvCxnSpPr/>
      </xdr:nvCxnSpPr>
      <xdr:spPr>
        <a:xfrm flipV="1">
          <a:off x="8750300" y="13291955"/>
          <a:ext cx="8890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66486</xdr:rowOff>
    </xdr:from>
    <xdr:to>
      <xdr:col>14</xdr:col>
      <xdr:colOff>79375</xdr:colOff>
      <xdr:row>77</xdr:row>
      <xdr:rowOff>168086</xdr:rowOff>
    </xdr:to>
    <xdr:sp macro="" textlink="">
      <xdr:nvSpPr>
        <xdr:cNvPr id="405" name="フローチャート : 判断 404"/>
        <xdr:cNvSpPr/>
      </xdr:nvSpPr>
      <xdr:spPr>
        <a:xfrm>
          <a:off x="9588500" y="132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159213</xdr:rowOff>
    </xdr:from>
    <xdr:ext cx="534377" cy="259045"/>
    <xdr:sp macro="" textlink="">
      <xdr:nvSpPr>
        <xdr:cNvPr id="406" name="テキスト ボックス 405"/>
        <xdr:cNvSpPr txBox="1"/>
      </xdr:nvSpPr>
      <xdr:spPr>
        <a:xfrm>
          <a:off x="9372111" y="133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105513</xdr:rowOff>
    </xdr:from>
    <xdr:to>
      <xdr:col>12</xdr:col>
      <xdr:colOff>511175</xdr:colOff>
      <xdr:row>77</xdr:row>
      <xdr:rowOff>117766</xdr:rowOff>
    </xdr:to>
    <xdr:cxnSp macro="">
      <xdr:nvCxnSpPr>
        <xdr:cNvPr id="407" name="直線コネクタ 406"/>
        <xdr:cNvCxnSpPr/>
      </xdr:nvCxnSpPr>
      <xdr:spPr>
        <a:xfrm flipV="1">
          <a:off x="7861300" y="13307163"/>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73995</xdr:rowOff>
    </xdr:from>
    <xdr:to>
      <xdr:col>12</xdr:col>
      <xdr:colOff>561975</xdr:colOff>
      <xdr:row>78</xdr:row>
      <xdr:rowOff>4145</xdr:rowOff>
    </xdr:to>
    <xdr:sp macro="" textlink="">
      <xdr:nvSpPr>
        <xdr:cNvPr id="408" name="フローチャート : 判断 407"/>
        <xdr:cNvSpPr/>
      </xdr:nvSpPr>
      <xdr:spPr>
        <a:xfrm>
          <a:off x="8699500" y="1327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166722</xdr:rowOff>
    </xdr:from>
    <xdr:ext cx="534377" cy="259045"/>
    <xdr:sp macro="" textlink="">
      <xdr:nvSpPr>
        <xdr:cNvPr id="409" name="テキスト ボックス 408"/>
        <xdr:cNvSpPr txBox="1"/>
      </xdr:nvSpPr>
      <xdr:spPr>
        <a:xfrm>
          <a:off x="8483111" y="133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88030</xdr:rowOff>
    </xdr:from>
    <xdr:to>
      <xdr:col>11</xdr:col>
      <xdr:colOff>307975</xdr:colOff>
      <xdr:row>77</xdr:row>
      <xdr:rowOff>117766</xdr:rowOff>
    </xdr:to>
    <xdr:cxnSp macro="">
      <xdr:nvCxnSpPr>
        <xdr:cNvPr id="410" name="直線コネクタ 409"/>
        <xdr:cNvCxnSpPr/>
      </xdr:nvCxnSpPr>
      <xdr:spPr>
        <a:xfrm>
          <a:off x="6972300" y="13289680"/>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75219</xdr:rowOff>
    </xdr:from>
    <xdr:to>
      <xdr:col>11</xdr:col>
      <xdr:colOff>358775</xdr:colOff>
      <xdr:row>78</xdr:row>
      <xdr:rowOff>5369</xdr:rowOff>
    </xdr:to>
    <xdr:sp macro="" textlink="">
      <xdr:nvSpPr>
        <xdr:cNvPr id="411" name="フローチャート : 判断 410"/>
        <xdr:cNvSpPr/>
      </xdr:nvSpPr>
      <xdr:spPr>
        <a:xfrm>
          <a:off x="7810500" y="132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167946</xdr:rowOff>
    </xdr:from>
    <xdr:ext cx="534377" cy="259045"/>
    <xdr:sp macro="" textlink="">
      <xdr:nvSpPr>
        <xdr:cNvPr id="412" name="テキスト ボックス 411"/>
        <xdr:cNvSpPr txBox="1"/>
      </xdr:nvSpPr>
      <xdr:spPr>
        <a:xfrm>
          <a:off x="7594111" y="1336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79852</xdr:rowOff>
    </xdr:from>
    <xdr:to>
      <xdr:col>10</xdr:col>
      <xdr:colOff>155575</xdr:colOff>
      <xdr:row>78</xdr:row>
      <xdr:rowOff>10002</xdr:rowOff>
    </xdr:to>
    <xdr:sp macro="" textlink="">
      <xdr:nvSpPr>
        <xdr:cNvPr id="413" name="フローチャート : 判断 412"/>
        <xdr:cNvSpPr/>
      </xdr:nvSpPr>
      <xdr:spPr>
        <a:xfrm>
          <a:off x="6921500" y="1328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1129</xdr:rowOff>
    </xdr:from>
    <xdr:ext cx="534377" cy="259045"/>
    <xdr:sp macro="" textlink="">
      <xdr:nvSpPr>
        <xdr:cNvPr id="414" name="テキスト ボックス 413"/>
        <xdr:cNvSpPr txBox="1"/>
      </xdr:nvSpPr>
      <xdr:spPr>
        <a:xfrm>
          <a:off x="6705111" y="1337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125795</xdr:rowOff>
    </xdr:from>
    <xdr:to>
      <xdr:col>15</xdr:col>
      <xdr:colOff>231775</xdr:colOff>
      <xdr:row>77</xdr:row>
      <xdr:rowOff>55945</xdr:rowOff>
    </xdr:to>
    <xdr:sp macro="" textlink="">
      <xdr:nvSpPr>
        <xdr:cNvPr id="420" name="円/楕円 419"/>
        <xdr:cNvSpPr/>
      </xdr:nvSpPr>
      <xdr:spPr>
        <a:xfrm>
          <a:off x="10426700" y="131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148672</xdr:rowOff>
    </xdr:from>
    <xdr:ext cx="534377" cy="259045"/>
    <xdr:sp macro="" textlink="">
      <xdr:nvSpPr>
        <xdr:cNvPr id="421" name="商工費該当値テキスト"/>
        <xdr:cNvSpPr txBox="1"/>
      </xdr:nvSpPr>
      <xdr:spPr>
        <a:xfrm>
          <a:off x="10528300" y="130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33,544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39505</xdr:rowOff>
    </xdr:from>
    <xdr:to>
      <xdr:col>14</xdr:col>
      <xdr:colOff>79375</xdr:colOff>
      <xdr:row>77</xdr:row>
      <xdr:rowOff>141105</xdr:rowOff>
    </xdr:to>
    <xdr:sp macro="" textlink="">
      <xdr:nvSpPr>
        <xdr:cNvPr id="422" name="円/楕円 421"/>
        <xdr:cNvSpPr/>
      </xdr:nvSpPr>
      <xdr:spPr>
        <a:xfrm>
          <a:off x="9588500" y="132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157632</xdr:rowOff>
    </xdr:from>
    <xdr:ext cx="534377" cy="259045"/>
    <xdr:sp macro="" textlink="">
      <xdr:nvSpPr>
        <xdr:cNvPr id="423" name="テキスト ボックス 422"/>
        <xdr:cNvSpPr txBox="1"/>
      </xdr:nvSpPr>
      <xdr:spPr>
        <a:xfrm>
          <a:off x="9372111" y="130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54713</xdr:rowOff>
    </xdr:from>
    <xdr:to>
      <xdr:col>12</xdr:col>
      <xdr:colOff>561975</xdr:colOff>
      <xdr:row>77</xdr:row>
      <xdr:rowOff>156313</xdr:rowOff>
    </xdr:to>
    <xdr:sp macro="" textlink="">
      <xdr:nvSpPr>
        <xdr:cNvPr id="424" name="円/楕円 423"/>
        <xdr:cNvSpPr/>
      </xdr:nvSpPr>
      <xdr:spPr>
        <a:xfrm>
          <a:off x="8699500" y="132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1390</xdr:rowOff>
    </xdr:from>
    <xdr:ext cx="534377" cy="259045"/>
    <xdr:sp macro="" textlink="">
      <xdr:nvSpPr>
        <xdr:cNvPr id="425" name="テキスト ボックス 424"/>
        <xdr:cNvSpPr txBox="1"/>
      </xdr:nvSpPr>
      <xdr:spPr>
        <a:xfrm>
          <a:off x="8483111" y="130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66966</xdr:rowOff>
    </xdr:from>
    <xdr:to>
      <xdr:col>11</xdr:col>
      <xdr:colOff>358775</xdr:colOff>
      <xdr:row>77</xdr:row>
      <xdr:rowOff>168566</xdr:rowOff>
    </xdr:to>
    <xdr:sp macro="" textlink="">
      <xdr:nvSpPr>
        <xdr:cNvPr id="426" name="円/楕円 425"/>
        <xdr:cNvSpPr/>
      </xdr:nvSpPr>
      <xdr:spPr>
        <a:xfrm>
          <a:off x="7810500" y="1326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13643</xdr:rowOff>
    </xdr:from>
    <xdr:ext cx="534377" cy="259045"/>
    <xdr:sp macro="" textlink="">
      <xdr:nvSpPr>
        <xdr:cNvPr id="427" name="テキスト ボックス 426"/>
        <xdr:cNvSpPr txBox="1"/>
      </xdr:nvSpPr>
      <xdr:spPr>
        <a:xfrm>
          <a:off x="7594111" y="130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37230</xdr:rowOff>
    </xdr:from>
    <xdr:to>
      <xdr:col>10</xdr:col>
      <xdr:colOff>155575</xdr:colOff>
      <xdr:row>77</xdr:row>
      <xdr:rowOff>138830</xdr:rowOff>
    </xdr:to>
    <xdr:sp macro="" textlink="">
      <xdr:nvSpPr>
        <xdr:cNvPr id="428" name="円/楕円 427"/>
        <xdr:cNvSpPr/>
      </xdr:nvSpPr>
      <xdr:spPr>
        <a:xfrm>
          <a:off x="6921500" y="132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155357</xdr:rowOff>
    </xdr:from>
    <xdr:ext cx="534377" cy="259045"/>
    <xdr:sp macro="" textlink="">
      <xdr:nvSpPr>
        <xdr:cNvPr id="429" name="テキスト ボックス 428"/>
        <xdr:cNvSpPr txBox="1"/>
      </xdr:nvSpPr>
      <xdr:spPr>
        <a:xfrm>
          <a:off x="6705111" y="130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198,471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5" name="テキスト ボックス 44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7" name="テキスト ボックス 44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56014</xdr:rowOff>
    </xdr:from>
    <xdr:to>
      <xdr:col>15</xdr:col>
      <xdr:colOff>180340</xdr:colOff>
      <xdr:row>98</xdr:row>
      <xdr:rowOff>123216</xdr:rowOff>
    </xdr:to>
    <xdr:cxnSp macro="">
      <xdr:nvCxnSpPr>
        <xdr:cNvPr id="451" name="直線コネクタ 450"/>
        <xdr:cNvCxnSpPr/>
      </xdr:nvCxnSpPr>
      <xdr:spPr>
        <a:xfrm flipV="1">
          <a:off x="10475595" y="15486514"/>
          <a:ext cx="1270" cy="1438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133961</xdr:rowOff>
    </xdr:from>
    <xdr:ext cx="534377" cy="259045"/>
    <xdr:sp macro="" textlink="">
      <xdr:nvSpPr>
        <xdr:cNvPr id="452" name="土木費最小値テキスト"/>
        <xdr:cNvSpPr txBox="1"/>
      </xdr:nvSpPr>
      <xdr:spPr>
        <a:xfrm>
          <a:off x="10528300" y="1693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18,028</a:t>
          </a:r>
          <a:endParaRPr kumimoji="1" lang="ja-JP" altLang="en-US" sz="1000" b="1">
            <a:latin typeface="ＭＳ Ｐゴシック"/>
          </a:endParaRPr>
        </a:p>
      </xdr:txBody>
    </xdr:sp>
    <xdr:clientData/>
  </xdr:oneCellAnchor>
  <xdr:twoCellAnchor>
    <xdr:from>
      <xdr:col>15</xdr:col>
      <xdr:colOff>92075</xdr:colOff>
      <xdr:row>98</xdr:row>
      <xdr:rowOff>123216</xdr:rowOff>
    </xdr:from>
    <xdr:to>
      <xdr:col>15</xdr:col>
      <xdr:colOff>269875</xdr:colOff>
      <xdr:row>98</xdr:row>
      <xdr:rowOff>123216</xdr:rowOff>
    </xdr:to>
    <xdr:cxnSp macro="">
      <xdr:nvCxnSpPr>
        <xdr:cNvPr id="453" name="直線コネクタ 452"/>
        <xdr:cNvCxnSpPr/>
      </xdr:nvCxnSpPr>
      <xdr:spPr>
        <a:xfrm>
          <a:off x="10388600" y="1692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2691</xdr:rowOff>
    </xdr:from>
    <xdr:ext cx="690189" cy="259045"/>
    <xdr:sp macro="" textlink="">
      <xdr:nvSpPr>
        <xdr:cNvPr id="454" name="土木費最大値テキスト"/>
        <xdr:cNvSpPr txBox="1"/>
      </xdr:nvSpPr>
      <xdr:spPr>
        <a:xfrm>
          <a:off x="10528300" y="15261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1,591,520</a:t>
          </a:r>
          <a:endParaRPr kumimoji="1" lang="ja-JP" altLang="en-US" sz="1000" b="1">
            <a:latin typeface="ＭＳ Ｐゴシック"/>
          </a:endParaRPr>
        </a:p>
      </xdr:txBody>
    </xdr:sp>
    <xdr:clientData/>
  </xdr:oneCellAnchor>
  <xdr:twoCellAnchor>
    <xdr:from>
      <xdr:col>15</xdr:col>
      <xdr:colOff>92075</xdr:colOff>
      <xdr:row>90</xdr:row>
      <xdr:rowOff>56014</xdr:rowOff>
    </xdr:from>
    <xdr:to>
      <xdr:col>15</xdr:col>
      <xdr:colOff>269875</xdr:colOff>
      <xdr:row>90</xdr:row>
      <xdr:rowOff>56014</xdr:rowOff>
    </xdr:to>
    <xdr:cxnSp macro="">
      <xdr:nvCxnSpPr>
        <xdr:cNvPr id="455" name="直線コネクタ 454"/>
        <xdr:cNvCxnSpPr/>
      </xdr:nvCxnSpPr>
      <xdr:spPr>
        <a:xfrm>
          <a:off x="10388600" y="154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56014</xdr:rowOff>
    </xdr:from>
    <xdr:to>
      <xdr:col>15</xdr:col>
      <xdr:colOff>180975</xdr:colOff>
      <xdr:row>92</xdr:row>
      <xdr:rowOff>156139</xdr:rowOff>
    </xdr:to>
    <xdr:cxnSp macro="">
      <xdr:nvCxnSpPr>
        <xdr:cNvPr id="456" name="直線コネクタ 455"/>
        <xdr:cNvCxnSpPr/>
      </xdr:nvCxnSpPr>
      <xdr:spPr>
        <a:xfrm flipV="1">
          <a:off x="9639300" y="15486514"/>
          <a:ext cx="838200" cy="44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6960</xdr:rowOff>
    </xdr:from>
    <xdr:ext cx="534377" cy="259045"/>
    <xdr:sp macro="" textlink="">
      <xdr:nvSpPr>
        <xdr:cNvPr id="457" name="土木費平均値テキスト"/>
        <xdr:cNvSpPr txBox="1"/>
      </xdr:nvSpPr>
      <xdr:spPr>
        <a:xfrm>
          <a:off x="10528300" y="16809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28533</xdr:rowOff>
    </xdr:from>
    <xdr:to>
      <xdr:col>15</xdr:col>
      <xdr:colOff>231775</xdr:colOff>
      <xdr:row>98</xdr:row>
      <xdr:rowOff>130133</xdr:rowOff>
    </xdr:to>
    <xdr:sp macro="" textlink="">
      <xdr:nvSpPr>
        <xdr:cNvPr id="458" name="フローチャート : 判断 457"/>
        <xdr:cNvSpPr/>
      </xdr:nvSpPr>
      <xdr:spPr>
        <a:xfrm>
          <a:off x="104267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84359</xdr:rowOff>
    </xdr:from>
    <xdr:to>
      <xdr:col>14</xdr:col>
      <xdr:colOff>28575</xdr:colOff>
      <xdr:row>92</xdr:row>
      <xdr:rowOff>156139</xdr:rowOff>
    </xdr:to>
    <xdr:cxnSp macro="">
      <xdr:nvCxnSpPr>
        <xdr:cNvPr id="459" name="直線コネクタ 458"/>
        <xdr:cNvCxnSpPr/>
      </xdr:nvCxnSpPr>
      <xdr:spPr>
        <a:xfrm>
          <a:off x="8750300" y="15686309"/>
          <a:ext cx="889000" cy="2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36356</xdr:rowOff>
    </xdr:from>
    <xdr:to>
      <xdr:col>14</xdr:col>
      <xdr:colOff>79375</xdr:colOff>
      <xdr:row>98</xdr:row>
      <xdr:rowOff>137956</xdr:rowOff>
    </xdr:to>
    <xdr:sp macro="" textlink="">
      <xdr:nvSpPr>
        <xdr:cNvPr id="460" name="フローチャート : 判断 459"/>
        <xdr:cNvSpPr/>
      </xdr:nvSpPr>
      <xdr:spPr>
        <a:xfrm>
          <a:off x="9588500" y="1683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129083</xdr:rowOff>
    </xdr:from>
    <xdr:ext cx="534377" cy="259045"/>
    <xdr:sp macro="" textlink="">
      <xdr:nvSpPr>
        <xdr:cNvPr id="461" name="テキスト ボックス 460"/>
        <xdr:cNvSpPr txBox="1"/>
      </xdr:nvSpPr>
      <xdr:spPr>
        <a:xfrm>
          <a:off x="9372111" y="169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84359</xdr:rowOff>
    </xdr:from>
    <xdr:to>
      <xdr:col>12</xdr:col>
      <xdr:colOff>511175</xdr:colOff>
      <xdr:row>97</xdr:row>
      <xdr:rowOff>149546</xdr:rowOff>
    </xdr:to>
    <xdr:cxnSp macro="">
      <xdr:nvCxnSpPr>
        <xdr:cNvPr id="462" name="直線コネクタ 461"/>
        <xdr:cNvCxnSpPr/>
      </xdr:nvCxnSpPr>
      <xdr:spPr>
        <a:xfrm flipV="1">
          <a:off x="7861300" y="15686309"/>
          <a:ext cx="889000" cy="109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32707</xdr:rowOff>
    </xdr:from>
    <xdr:to>
      <xdr:col>12</xdr:col>
      <xdr:colOff>561975</xdr:colOff>
      <xdr:row>98</xdr:row>
      <xdr:rowOff>134307</xdr:rowOff>
    </xdr:to>
    <xdr:sp macro="" textlink="">
      <xdr:nvSpPr>
        <xdr:cNvPr id="463" name="フローチャート : 判断 462"/>
        <xdr:cNvSpPr/>
      </xdr:nvSpPr>
      <xdr:spPr>
        <a:xfrm>
          <a:off x="8699500" y="168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125434</xdr:rowOff>
    </xdr:from>
    <xdr:ext cx="534377" cy="259045"/>
    <xdr:sp macro="" textlink="">
      <xdr:nvSpPr>
        <xdr:cNvPr id="464" name="テキスト ボックス 463"/>
        <xdr:cNvSpPr txBox="1"/>
      </xdr:nvSpPr>
      <xdr:spPr>
        <a:xfrm>
          <a:off x="8483111" y="169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149546</xdr:rowOff>
    </xdr:from>
    <xdr:to>
      <xdr:col>11</xdr:col>
      <xdr:colOff>307975</xdr:colOff>
      <xdr:row>98</xdr:row>
      <xdr:rowOff>117339</xdr:rowOff>
    </xdr:to>
    <xdr:cxnSp macro="">
      <xdr:nvCxnSpPr>
        <xdr:cNvPr id="465" name="直線コネクタ 464"/>
        <xdr:cNvCxnSpPr/>
      </xdr:nvCxnSpPr>
      <xdr:spPr>
        <a:xfrm flipV="1">
          <a:off x="6972300" y="16780196"/>
          <a:ext cx="889000" cy="1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40387</xdr:rowOff>
    </xdr:from>
    <xdr:to>
      <xdr:col>11</xdr:col>
      <xdr:colOff>358775</xdr:colOff>
      <xdr:row>98</xdr:row>
      <xdr:rowOff>141987</xdr:rowOff>
    </xdr:to>
    <xdr:sp macro="" textlink="">
      <xdr:nvSpPr>
        <xdr:cNvPr id="466" name="フローチャート : 判断 465"/>
        <xdr:cNvSpPr/>
      </xdr:nvSpPr>
      <xdr:spPr>
        <a:xfrm>
          <a:off x="7810500" y="1684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133114</xdr:rowOff>
    </xdr:from>
    <xdr:ext cx="534377" cy="259045"/>
    <xdr:sp macro="" textlink="">
      <xdr:nvSpPr>
        <xdr:cNvPr id="467" name="テキスト ボックス 466"/>
        <xdr:cNvSpPr txBox="1"/>
      </xdr:nvSpPr>
      <xdr:spPr>
        <a:xfrm>
          <a:off x="7594111" y="169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40751</xdr:rowOff>
    </xdr:from>
    <xdr:to>
      <xdr:col>10</xdr:col>
      <xdr:colOff>155575</xdr:colOff>
      <xdr:row>98</xdr:row>
      <xdr:rowOff>142351</xdr:rowOff>
    </xdr:to>
    <xdr:sp macro="" textlink="">
      <xdr:nvSpPr>
        <xdr:cNvPr id="468" name="フローチャート : 判断 467"/>
        <xdr:cNvSpPr/>
      </xdr:nvSpPr>
      <xdr:spPr>
        <a:xfrm>
          <a:off x="6921500" y="1684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158878</xdr:rowOff>
    </xdr:from>
    <xdr:ext cx="534377" cy="259045"/>
    <xdr:sp macro="" textlink="">
      <xdr:nvSpPr>
        <xdr:cNvPr id="469" name="テキスト ボックス 468"/>
        <xdr:cNvSpPr txBox="1"/>
      </xdr:nvSpPr>
      <xdr:spPr>
        <a:xfrm>
          <a:off x="6705111" y="1661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90</xdr:row>
      <xdr:rowOff>5214</xdr:rowOff>
    </xdr:from>
    <xdr:to>
      <xdr:col>15</xdr:col>
      <xdr:colOff>231775</xdr:colOff>
      <xdr:row>90</xdr:row>
      <xdr:rowOff>106814</xdr:rowOff>
    </xdr:to>
    <xdr:sp macro="" textlink="">
      <xdr:nvSpPr>
        <xdr:cNvPr id="475" name="円/楕円 474"/>
        <xdr:cNvSpPr/>
      </xdr:nvSpPr>
      <xdr:spPr>
        <a:xfrm>
          <a:off x="10426700" y="154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129691</xdr:rowOff>
    </xdr:from>
    <xdr:ext cx="690189" cy="259045"/>
    <xdr:sp macro="" textlink="">
      <xdr:nvSpPr>
        <xdr:cNvPr id="476" name="土木費該当値テキスト"/>
        <xdr:cNvSpPr txBox="1"/>
      </xdr:nvSpPr>
      <xdr:spPr>
        <a:xfrm>
          <a:off x="10528300" y="153887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1,591,520</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105339</xdr:rowOff>
    </xdr:from>
    <xdr:to>
      <xdr:col>14</xdr:col>
      <xdr:colOff>79375</xdr:colOff>
      <xdr:row>93</xdr:row>
      <xdr:rowOff>35489</xdr:rowOff>
    </xdr:to>
    <xdr:sp macro="" textlink="">
      <xdr:nvSpPr>
        <xdr:cNvPr id="477" name="円/楕円 476"/>
        <xdr:cNvSpPr/>
      </xdr:nvSpPr>
      <xdr:spPr>
        <a:xfrm>
          <a:off x="9588500" y="1587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91</xdr:row>
      <xdr:rowOff>52016</xdr:rowOff>
    </xdr:from>
    <xdr:ext cx="690189" cy="259045"/>
    <xdr:sp macro="" textlink="">
      <xdr:nvSpPr>
        <xdr:cNvPr id="478" name="テキスト ボックス 477"/>
        <xdr:cNvSpPr txBox="1"/>
      </xdr:nvSpPr>
      <xdr:spPr>
        <a:xfrm>
          <a:off x="9294204" y="15653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1,107,021</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33559</xdr:rowOff>
    </xdr:from>
    <xdr:to>
      <xdr:col>12</xdr:col>
      <xdr:colOff>561975</xdr:colOff>
      <xdr:row>91</xdr:row>
      <xdr:rowOff>135159</xdr:rowOff>
    </xdr:to>
    <xdr:sp macro="" textlink="">
      <xdr:nvSpPr>
        <xdr:cNvPr id="479" name="円/楕円 478"/>
        <xdr:cNvSpPr/>
      </xdr:nvSpPr>
      <xdr:spPr>
        <a:xfrm>
          <a:off x="8699500" y="156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89</xdr:row>
      <xdr:rowOff>151686</xdr:rowOff>
    </xdr:from>
    <xdr:ext cx="690189" cy="259045"/>
    <xdr:sp macro="" textlink="">
      <xdr:nvSpPr>
        <xdr:cNvPr id="480" name="テキスト ボックス 479"/>
        <xdr:cNvSpPr txBox="1"/>
      </xdr:nvSpPr>
      <xdr:spPr>
        <a:xfrm>
          <a:off x="8405204" y="154107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1,373,021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98746</xdr:rowOff>
    </xdr:from>
    <xdr:to>
      <xdr:col>11</xdr:col>
      <xdr:colOff>358775</xdr:colOff>
      <xdr:row>98</xdr:row>
      <xdr:rowOff>28896</xdr:rowOff>
    </xdr:to>
    <xdr:sp macro="" textlink="">
      <xdr:nvSpPr>
        <xdr:cNvPr id="481" name="円/楕円 480"/>
        <xdr:cNvSpPr/>
      </xdr:nvSpPr>
      <xdr:spPr>
        <a:xfrm>
          <a:off x="7810500" y="1672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45423</xdr:rowOff>
    </xdr:from>
    <xdr:ext cx="599010" cy="259045"/>
    <xdr:sp macro="" textlink="">
      <xdr:nvSpPr>
        <xdr:cNvPr id="482" name="テキスト ボックス 481"/>
        <xdr:cNvSpPr txBox="1"/>
      </xdr:nvSpPr>
      <xdr:spPr>
        <a:xfrm>
          <a:off x="7561794" y="1650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176,733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66539</xdr:rowOff>
    </xdr:from>
    <xdr:to>
      <xdr:col>10</xdr:col>
      <xdr:colOff>155575</xdr:colOff>
      <xdr:row>98</xdr:row>
      <xdr:rowOff>168139</xdr:rowOff>
    </xdr:to>
    <xdr:sp macro="" textlink="">
      <xdr:nvSpPr>
        <xdr:cNvPr id="483" name="円/楕円 482"/>
        <xdr:cNvSpPr/>
      </xdr:nvSpPr>
      <xdr:spPr>
        <a:xfrm>
          <a:off x="6921500" y="1686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159266</xdr:rowOff>
    </xdr:from>
    <xdr:ext cx="534377" cy="259045"/>
    <xdr:sp macro="" textlink="">
      <xdr:nvSpPr>
        <xdr:cNvPr id="484" name="テキスト ボックス 483"/>
        <xdr:cNvSpPr txBox="1"/>
      </xdr:nvSpPr>
      <xdr:spPr>
        <a:xfrm>
          <a:off x="6705111" y="1696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139885</xdr:rowOff>
    </xdr:from>
    <xdr:to>
      <xdr:col>23</xdr:col>
      <xdr:colOff>516889</xdr:colOff>
      <xdr:row>38</xdr:row>
      <xdr:rowOff>97758</xdr:rowOff>
    </xdr:to>
    <xdr:cxnSp macro="">
      <xdr:nvCxnSpPr>
        <xdr:cNvPr id="510" name="直線コネクタ 509"/>
        <xdr:cNvCxnSpPr/>
      </xdr:nvCxnSpPr>
      <xdr:spPr>
        <a:xfrm flipV="1">
          <a:off x="16317595" y="5283385"/>
          <a:ext cx="1269" cy="1329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101585</xdr:rowOff>
    </xdr:from>
    <xdr:ext cx="534377" cy="259045"/>
    <xdr:sp macro="" textlink="">
      <xdr:nvSpPr>
        <xdr:cNvPr id="511" name="消防費最小値テキスト"/>
        <xdr:cNvSpPr txBox="1"/>
      </xdr:nvSpPr>
      <xdr:spPr>
        <a:xfrm>
          <a:off x="16370300"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15,853</a:t>
          </a:r>
          <a:endParaRPr kumimoji="1" lang="ja-JP" altLang="en-US" sz="1000" b="1">
            <a:latin typeface="ＭＳ Ｐゴシック"/>
          </a:endParaRPr>
        </a:p>
      </xdr:txBody>
    </xdr:sp>
    <xdr:clientData/>
  </xdr:oneCellAnchor>
  <xdr:twoCellAnchor>
    <xdr:from>
      <xdr:col>23</xdr:col>
      <xdr:colOff>428625</xdr:colOff>
      <xdr:row>38</xdr:row>
      <xdr:rowOff>97758</xdr:rowOff>
    </xdr:from>
    <xdr:to>
      <xdr:col>23</xdr:col>
      <xdr:colOff>606425</xdr:colOff>
      <xdr:row>38</xdr:row>
      <xdr:rowOff>97758</xdr:rowOff>
    </xdr:to>
    <xdr:cxnSp macro="">
      <xdr:nvCxnSpPr>
        <xdr:cNvPr id="512" name="直線コネクタ 511"/>
        <xdr:cNvCxnSpPr/>
      </xdr:nvCxnSpPr>
      <xdr:spPr>
        <a:xfrm>
          <a:off x="16230600" y="661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86562</xdr:rowOff>
    </xdr:from>
    <xdr:ext cx="599010" cy="259045"/>
    <xdr:sp macro="" textlink="">
      <xdr:nvSpPr>
        <xdr:cNvPr id="513" name="消防費最大値テキスト"/>
        <xdr:cNvSpPr txBox="1"/>
      </xdr:nvSpPr>
      <xdr:spPr>
        <a:xfrm>
          <a:off x="16370300" y="505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137,983</a:t>
          </a:r>
          <a:endParaRPr kumimoji="1" lang="ja-JP" altLang="en-US" sz="1000" b="1">
            <a:latin typeface="ＭＳ Ｐゴシック"/>
          </a:endParaRPr>
        </a:p>
      </xdr:txBody>
    </xdr:sp>
    <xdr:clientData/>
  </xdr:oneCellAnchor>
  <xdr:twoCellAnchor>
    <xdr:from>
      <xdr:col>23</xdr:col>
      <xdr:colOff>428625</xdr:colOff>
      <xdr:row>30</xdr:row>
      <xdr:rowOff>139885</xdr:rowOff>
    </xdr:from>
    <xdr:to>
      <xdr:col>23</xdr:col>
      <xdr:colOff>606425</xdr:colOff>
      <xdr:row>30</xdr:row>
      <xdr:rowOff>139885</xdr:rowOff>
    </xdr:to>
    <xdr:cxnSp macro="">
      <xdr:nvCxnSpPr>
        <xdr:cNvPr id="514" name="直線コネクタ 513"/>
        <xdr:cNvCxnSpPr/>
      </xdr:nvCxnSpPr>
      <xdr:spPr>
        <a:xfrm>
          <a:off x="16230600" y="52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79447</xdr:rowOff>
    </xdr:from>
    <xdr:to>
      <xdr:col>23</xdr:col>
      <xdr:colOff>517525</xdr:colOff>
      <xdr:row>37</xdr:row>
      <xdr:rowOff>81842</xdr:rowOff>
    </xdr:to>
    <xdr:cxnSp macro="">
      <xdr:nvCxnSpPr>
        <xdr:cNvPr id="515" name="直線コネクタ 514"/>
        <xdr:cNvCxnSpPr/>
      </xdr:nvCxnSpPr>
      <xdr:spPr>
        <a:xfrm>
          <a:off x="15481300" y="6423097"/>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50044</xdr:rowOff>
    </xdr:from>
    <xdr:ext cx="534377" cy="259045"/>
    <xdr:sp macro="" textlink="">
      <xdr:nvSpPr>
        <xdr:cNvPr id="516" name="消防費平均値テキスト"/>
        <xdr:cNvSpPr txBox="1"/>
      </xdr:nvSpPr>
      <xdr:spPr>
        <a:xfrm>
          <a:off x="16370300" y="6222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27167</xdr:rowOff>
    </xdr:from>
    <xdr:to>
      <xdr:col>23</xdr:col>
      <xdr:colOff>568325</xdr:colOff>
      <xdr:row>37</xdr:row>
      <xdr:rowOff>128767</xdr:rowOff>
    </xdr:to>
    <xdr:sp macro="" textlink="">
      <xdr:nvSpPr>
        <xdr:cNvPr id="517" name="フローチャート : 判断 516"/>
        <xdr:cNvSpPr/>
      </xdr:nvSpPr>
      <xdr:spPr>
        <a:xfrm>
          <a:off x="16268700" y="637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7983</xdr:rowOff>
    </xdr:from>
    <xdr:to>
      <xdr:col>22</xdr:col>
      <xdr:colOff>365125</xdr:colOff>
      <xdr:row>37</xdr:row>
      <xdr:rowOff>79447</xdr:rowOff>
    </xdr:to>
    <xdr:cxnSp macro="">
      <xdr:nvCxnSpPr>
        <xdr:cNvPr id="518" name="直線コネクタ 517"/>
        <xdr:cNvCxnSpPr/>
      </xdr:nvCxnSpPr>
      <xdr:spPr>
        <a:xfrm>
          <a:off x="14592300" y="6351633"/>
          <a:ext cx="889000" cy="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77742</xdr:rowOff>
    </xdr:from>
    <xdr:to>
      <xdr:col>22</xdr:col>
      <xdr:colOff>415925</xdr:colOff>
      <xdr:row>38</xdr:row>
      <xdr:rowOff>7893</xdr:rowOff>
    </xdr:to>
    <xdr:sp macro="" textlink="">
      <xdr:nvSpPr>
        <xdr:cNvPr id="519" name="フローチャート : 判断 518"/>
        <xdr:cNvSpPr/>
      </xdr:nvSpPr>
      <xdr:spPr>
        <a:xfrm>
          <a:off x="15430500" y="64213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170469</xdr:rowOff>
    </xdr:from>
    <xdr:ext cx="534377" cy="259045"/>
    <xdr:sp macro="" textlink="">
      <xdr:nvSpPr>
        <xdr:cNvPr id="520" name="テキスト ボックス 519"/>
        <xdr:cNvSpPr txBox="1"/>
      </xdr:nvSpPr>
      <xdr:spPr>
        <a:xfrm>
          <a:off x="15214111" y="65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7983</xdr:rowOff>
    </xdr:from>
    <xdr:to>
      <xdr:col>21</xdr:col>
      <xdr:colOff>161925</xdr:colOff>
      <xdr:row>37</xdr:row>
      <xdr:rowOff>56381</xdr:rowOff>
    </xdr:to>
    <xdr:cxnSp macro="">
      <xdr:nvCxnSpPr>
        <xdr:cNvPr id="521" name="直線コネクタ 520"/>
        <xdr:cNvCxnSpPr/>
      </xdr:nvCxnSpPr>
      <xdr:spPr>
        <a:xfrm flipV="1">
          <a:off x="13703300" y="6351633"/>
          <a:ext cx="889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118629</xdr:rowOff>
    </xdr:from>
    <xdr:to>
      <xdr:col>21</xdr:col>
      <xdr:colOff>212725</xdr:colOff>
      <xdr:row>38</xdr:row>
      <xdr:rowOff>48778</xdr:rowOff>
    </xdr:to>
    <xdr:sp macro="" textlink="">
      <xdr:nvSpPr>
        <xdr:cNvPr id="522" name="フローチャート : 判断 521"/>
        <xdr:cNvSpPr/>
      </xdr:nvSpPr>
      <xdr:spPr>
        <a:xfrm>
          <a:off x="14541500" y="64622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39906</xdr:rowOff>
    </xdr:from>
    <xdr:ext cx="534377" cy="259045"/>
    <xdr:sp macro="" textlink="">
      <xdr:nvSpPr>
        <xdr:cNvPr id="523" name="テキスト ボックス 522"/>
        <xdr:cNvSpPr txBox="1"/>
      </xdr:nvSpPr>
      <xdr:spPr>
        <a:xfrm>
          <a:off x="14325111" y="65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32410</xdr:rowOff>
    </xdr:from>
    <xdr:to>
      <xdr:col>19</xdr:col>
      <xdr:colOff>644525</xdr:colOff>
      <xdr:row>37</xdr:row>
      <xdr:rowOff>56381</xdr:rowOff>
    </xdr:to>
    <xdr:cxnSp macro="">
      <xdr:nvCxnSpPr>
        <xdr:cNvPr id="524" name="直線コネクタ 523"/>
        <xdr:cNvCxnSpPr/>
      </xdr:nvCxnSpPr>
      <xdr:spPr>
        <a:xfrm>
          <a:off x="12814300" y="6204610"/>
          <a:ext cx="889000" cy="19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127305</xdr:rowOff>
    </xdr:from>
    <xdr:to>
      <xdr:col>20</xdr:col>
      <xdr:colOff>9525</xdr:colOff>
      <xdr:row>38</xdr:row>
      <xdr:rowOff>57455</xdr:rowOff>
    </xdr:to>
    <xdr:sp macro="" textlink="">
      <xdr:nvSpPr>
        <xdr:cNvPr id="525" name="フローチャート : 判断 524"/>
        <xdr:cNvSpPr/>
      </xdr:nvSpPr>
      <xdr:spPr>
        <a:xfrm>
          <a:off x="13652500" y="64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48582</xdr:rowOff>
    </xdr:from>
    <xdr:ext cx="534377" cy="259045"/>
    <xdr:sp macro="" textlink="">
      <xdr:nvSpPr>
        <xdr:cNvPr id="526" name="テキスト ボックス 525"/>
        <xdr:cNvSpPr txBox="1"/>
      </xdr:nvSpPr>
      <xdr:spPr>
        <a:xfrm>
          <a:off x="13436111"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116419</xdr:rowOff>
    </xdr:from>
    <xdr:to>
      <xdr:col>18</xdr:col>
      <xdr:colOff>492125</xdr:colOff>
      <xdr:row>38</xdr:row>
      <xdr:rowOff>46569</xdr:rowOff>
    </xdr:to>
    <xdr:sp macro="" textlink="">
      <xdr:nvSpPr>
        <xdr:cNvPr id="527" name="フローチャート : 判断 526"/>
        <xdr:cNvSpPr/>
      </xdr:nvSpPr>
      <xdr:spPr>
        <a:xfrm>
          <a:off x="12763500" y="646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37696</xdr:rowOff>
    </xdr:from>
    <xdr:ext cx="534377" cy="259045"/>
    <xdr:sp macro="" textlink="">
      <xdr:nvSpPr>
        <xdr:cNvPr id="528" name="テキスト ボックス 527"/>
        <xdr:cNvSpPr txBox="1"/>
      </xdr:nvSpPr>
      <xdr:spPr>
        <a:xfrm>
          <a:off x="12547111" y="655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31042</xdr:rowOff>
    </xdr:from>
    <xdr:to>
      <xdr:col>23</xdr:col>
      <xdr:colOff>568325</xdr:colOff>
      <xdr:row>37</xdr:row>
      <xdr:rowOff>132642</xdr:rowOff>
    </xdr:to>
    <xdr:sp macro="" textlink="">
      <xdr:nvSpPr>
        <xdr:cNvPr id="534" name="円/楕円 533"/>
        <xdr:cNvSpPr/>
      </xdr:nvSpPr>
      <xdr:spPr>
        <a:xfrm>
          <a:off x="16268700" y="63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9469</xdr:rowOff>
    </xdr:from>
    <xdr:ext cx="534377" cy="259045"/>
    <xdr:sp macro="" textlink="">
      <xdr:nvSpPr>
        <xdr:cNvPr id="535" name="消防費該当値テキスト"/>
        <xdr:cNvSpPr txBox="1"/>
      </xdr:nvSpPr>
      <xdr:spPr>
        <a:xfrm>
          <a:off x="16370300" y="635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33,065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28647</xdr:rowOff>
    </xdr:from>
    <xdr:to>
      <xdr:col>22</xdr:col>
      <xdr:colOff>415925</xdr:colOff>
      <xdr:row>37</xdr:row>
      <xdr:rowOff>130247</xdr:rowOff>
    </xdr:to>
    <xdr:sp macro="" textlink="">
      <xdr:nvSpPr>
        <xdr:cNvPr id="536" name="円/楕円 535"/>
        <xdr:cNvSpPr/>
      </xdr:nvSpPr>
      <xdr:spPr>
        <a:xfrm>
          <a:off x="15430500" y="6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146774</xdr:rowOff>
    </xdr:from>
    <xdr:ext cx="534377" cy="259045"/>
    <xdr:sp macro="" textlink="">
      <xdr:nvSpPr>
        <xdr:cNvPr id="537" name="テキスト ボックス 536"/>
        <xdr:cNvSpPr txBox="1"/>
      </xdr:nvSpPr>
      <xdr:spPr>
        <a:xfrm>
          <a:off x="15214111" y="61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33,285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128633</xdr:rowOff>
    </xdr:from>
    <xdr:to>
      <xdr:col>21</xdr:col>
      <xdr:colOff>212725</xdr:colOff>
      <xdr:row>37</xdr:row>
      <xdr:rowOff>58783</xdr:rowOff>
    </xdr:to>
    <xdr:sp macro="" textlink="">
      <xdr:nvSpPr>
        <xdr:cNvPr id="538" name="円/楕円 537"/>
        <xdr:cNvSpPr/>
      </xdr:nvSpPr>
      <xdr:spPr>
        <a:xfrm>
          <a:off x="14541500" y="63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75310</xdr:rowOff>
    </xdr:from>
    <xdr:ext cx="534377" cy="259045"/>
    <xdr:sp macro="" textlink="">
      <xdr:nvSpPr>
        <xdr:cNvPr id="539" name="テキスト ボックス 538"/>
        <xdr:cNvSpPr txBox="1"/>
      </xdr:nvSpPr>
      <xdr:spPr>
        <a:xfrm>
          <a:off x="14325111" y="60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5581</xdr:rowOff>
    </xdr:from>
    <xdr:to>
      <xdr:col>20</xdr:col>
      <xdr:colOff>9525</xdr:colOff>
      <xdr:row>37</xdr:row>
      <xdr:rowOff>107181</xdr:rowOff>
    </xdr:to>
    <xdr:sp macro="" textlink="">
      <xdr:nvSpPr>
        <xdr:cNvPr id="540" name="円/楕円 539"/>
        <xdr:cNvSpPr/>
      </xdr:nvSpPr>
      <xdr:spPr>
        <a:xfrm>
          <a:off x="13652500" y="63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123708</xdr:rowOff>
    </xdr:from>
    <xdr:ext cx="534377" cy="259045"/>
    <xdr:sp macro="" textlink="">
      <xdr:nvSpPr>
        <xdr:cNvPr id="541" name="テキスト ボックス 540"/>
        <xdr:cNvSpPr txBox="1"/>
      </xdr:nvSpPr>
      <xdr:spPr>
        <a:xfrm>
          <a:off x="13436111" y="61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153060</xdr:rowOff>
    </xdr:from>
    <xdr:to>
      <xdr:col>18</xdr:col>
      <xdr:colOff>492125</xdr:colOff>
      <xdr:row>36</xdr:row>
      <xdr:rowOff>83210</xdr:rowOff>
    </xdr:to>
    <xdr:sp macro="" textlink="">
      <xdr:nvSpPr>
        <xdr:cNvPr id="542" name="円/楕円 541"/>
        <xdr:cNvSpPr/>
      </xdr:nvSpPr>
      <xdr:spPr>
        <a:xfrm>
          <a:off x="12763500" y="6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99737</xdr:rowOff>
    </xdr:from>
    <xdr:ext cx="534377" cy="259045"/>
    <xdr:sp macro="" textlink="">
      <xdr:nvSpPr>
        <xdr:cNvPr id="543" name="テキスト ボックス 542"/>
        <xdr:cNvSpPr txBox="1"/>
      </xdr:nvSpPr>
      <xdr:spPr>
        <a:xfrm>
          <a:off x="12547111" y="59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50,310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55" name="直線コネクタ 554"/>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56" name="テキスト ボックス 555"/>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57" name="直線コネクタ 556"/>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58" name="テキスト ボックス 557"/>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59" name="直線コネクタ 558"/>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0" name="テキスト ボックス 559"/>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63" name="直線コネクタ 562"/>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64" name="テキスト ボックス 563"/>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5" name="直線コネクタ 56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66" name="テキスト ボックス 565"/>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67" name="直線コネクタ 566"/>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68" name="テキスト ボックス 567"/>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132871</xdr:rowOff>
    </xdr:from>
    <xdr:to>
      <xdr:col>23</xdr:col>
      <xdr:colOff>516889</xdr:colOff>
      <xdr:row>58</xdr:row>
      <xdr:rowOff>170032</xdr:rowOff>
    </xdr:to>
    <xdr:cxnSp macro="">
      <xdr:nvCxnSpPr>
        <xdr:cNvPr id="572" name="直線コネクタ 571"/>
        <xdr:cNvCxnSpPr/>
      </xdr:nvCxnSpPr>
      <xdr:spPr>
        <a:xfrm flipV="1">
          <a:off x="16317595" y="8705371"/>
          <a:ext cx="1269" cy="14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2409</xdr:rowOff>
    </xdr:from>
    <xdr:ext cx="534377" cy="259045"/>
    <xdr:sp macro="" textlink="">
      <xdr:nvSpPr>
        <xdr:cNvPr id="573" name="教育費最小値テキスト"/>
        <xdr:cNvSpPr txBox="1"/>
      </xdr:nvSpPr>
      <xdr:spPr>
        <a:xfrm>
          <a:off x="16370300" y="101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29,877</a:t>
          </a:r>
          <a:endParaRPr kumimoji="1" lang="ja-JP" altLang="en-US" sz="1000" b="1">
            <a:latin typeface="ＭＳ Ｐゴシック"/>
          </a:endParaRPr>
        </a:p>
      </xdr:txBody>
    </xdr:sp>
    <xdr:clientData/>
  </xdr:oneCellAnchor>
  <xdr:twoCellAnchor>
    <xdr:from>
      <xdr:col>23</xdr:col>
      <xdr:colOff>428625</xdr:colOff>
      <xdr:row>58</xdr:row>
      <xdr:rowOff>170032</xdr:rowOff>
    </xdr:from>
    <xdr:to>
      <xdr:col>23</xdr:col>
      <xdr:colOff>606425</xdr:colOff>
      <xdr:row>58</xdr:row>
      <xdr:rowOff>170032</xdr:rowOff>
    </xdr:to>
    <xdr:cxnSp macro="">
      <xdr:nvCxnSpPr>
        <xdr:cNvPr id="574" name="直線コネクタ 573"/>
        <xdr:cNvCxnSpPr/>
      </xdr:nvCxnSpPr>
      <xdr:spPr>
        <a:xfrm>
          <a:off x="16230600" y="1011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79548</xdr:rowOff>
    </xdr:from>
    <xdr:ext cx="599010" cy="259045"/>
    <xdr:sp macro="" textlink="">
      <xdr:nvSpPr>
        <xdr:cNvPr id="575" name="教育費最大値テキスト"/>
        <xdr:cNvSpPr txBox="1"/>
      </xdr:nvSpPr>
      <xdr:spPr>
        <a:xfrm>
          <a:off x="16370300" y="848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128,478</a:t>
          </a:r>
          <a:endParaRPr kumimoji="1" lang="ja-JP" altLang="en-US" sz="1000" b="1">
            <a:latin typeface="ＭＳ Ｐゴシック"/>
          </a:endParaRPr>
        </a:p>
      </xdr:txBody>
    </xdr:sp>
    <xdr:clientData/>
  </xdr:oneCellAnchor>
  <xdr:twoCellAnchor>
    <xdr:from>
      <xdr:col>23</xdr:col>
      <xdr:colOff>428625</xdr:colOff>
      <xdr:row>50</xdr:row>
      <xdr:rowOff>132871</xdr:rowOff>
    </xdr:from>
    <xdr:to>
      <xdr:col>23</xdr:col>
      <xdr:colOff>606425</xdr:colOff>
      <xdr:row>50</xdr:row>
      <xdr:rowOff>132871</xdr:rowOff>
    </xdr:to>
    <xdr:cxnSp macro="">
      <xdr:nvCxnSpPr>
        <xdr:cNvPr id="576" name="直線コネクタ 575"/>
        <xdr:cNvCxnSpPr/>
      </xdr:nvCxnSpPr>
      <xdr:spPr>
        <a:xfrm>
          <a:off x="16230600" y="870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67434</xdr:rowOff>
    </xdr:from>
    <xdr:to>
      <xdr:col>23</xdr:col>
      <xdr:colOff>517525</xdr:colOff>
      <xdr:row>54</xdr:row>
      <xdr:rowOff>87850</xdr:rowOff>
    </xdr:to>
    <xdr:cxnSp macro="">
      <xdr:nvCxnSpPr>
        <xdr:cNvPr id="577" name="直線コネクタ 576"/>
        <xdr:cNvCxnSpPr/>
      </xdr:nvCxnSpPr>
      <xdr:spPr>
        <a:xfrm flipV="1">
          <a:off x="15481300" y="8811384"/>
          <a:ext cx="838200" cy="5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159638</xdr:rowOff>
    </xdr:from>
    <xdr:ext cx="534377" cy="259045"/>
    <xdr:sp macro="" textlink="">
      <xdr:nvSpPr>
        <xdr:cNvPr id="578" name="教育費平均値テキスト"/>
        <xdr:cNvSpPr txBox="1"/>
      </xdr:nvSpPr>
      <xdr:spPr>
        <a:xfrm>
          <a:off x="16370300" y="958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9761</xdr:rowOff>
    </xdr:from>
    <xdr:to>
      <xdr:col>23</xdr:col>
      <xdr:colOff>568325</xdr:colOff>
      <xdr:row>56</xdr:row>
      <xdr:rowOff>111361</xdr:rowOff>
    </xdr:to>
    <xdr:sp macro="" textlink="">
      <xdr:nvSpPr>
        <xdr:cNvPr id="579" name="フローチャート : 判断 578"/>
        <xdr:cNvSpPr/>
      </xdr:nvSpPr>
      <xdr:spPr>
        <a:xfrm>
          <a:off x="16268700" y="96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87850</xdr:rowOff>
    </xdr:from>
    <xdr:to>
      <xdr:col>22</xdr:col>
      <xdr:colOff>365125</xdr:colOff>
      <xdr:row>56</xdr:row>
      <xdr:rowOff>73434</xdr:rowOff>
    </xdr:to>
    <xdr:cxnSp macro="">
      <xdr:nvCxnSpPr>
        <xdr:cNvPr id="580" name="直線コネクタ 579"/>
        <xdr:cNvCxnSpPr/>
      </xdr:nvCxnSpPr>
      <xdr:spPr>
        <a:xfrm flipV="1">
          <a:off x="14592300" y="9346150"/>
          <a:ext cx="889000" cy="32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136734</xdr:rowOff>
    </xdr:from>
    <xdr:to>
      <xdr:col>22</xdr:col>
      <xdr:colOff>415925</xdr:colOff>
      <xdr:row>56</xdr:row>
      <xdr:rowOff>66884</xdr:rowOff>
    </xdr:to>
    <xdr:sp macro="" textlink="">
      <xdr:nvSpPr>
        <xdr:cNvPr id="581" name="フローチャート : 判断 580"/>
        <xdr:cNvSpPr/>
      </xdr:nvSpPr>
      <xdr:spPr>
        <a:xfrm>
          <a:off x="15430500" y="95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58011</xdr:rowOff>
    </xdr:from>
    <xdr:ext cx="534377" cy="259045"/>
    <xdr:sp macro="" textlink="">
      <xdr:nvSpPr>
        <xdr:cNvPr id="582" name="テキスト ボックス 581"/>
        <xdr:cNvSpPr txBox="1"/>
      </xdr:nvSpPr>
      <xdr:spPr>
        <a:xfrm>
          <a:off x="15214111" y="96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73434</xdr:rowOff>
    </xdr:from>
    <xdr:to>
      <xdr:col>21</xdr:col>
      <xdr:colOff>161925</xdr:colOff>
      <xdr:row>56</xdr:row>
      <xdr:rowOff>117726</xdr:rowOff>
    </xdr:to>
    <xdr:cxnSp macro="">
      <xdr:nvCxnSpPr>
        <xdr:cNvPr id="583" name="直線コネクタ 582"/>
        <xdr:cNvCxnSpPr/>
      </xdr:nvCxnSpPr>
      <xdr:spPr>
        <a:xfrm flipV="1">
          <a:off x="13703300" y="9674634"/>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39694</xdr:rowOff>
    </xdr:from>
    <xdr:to>
      <xdr:col>21</xdr:col>
      <xdr:colOff>212725</xdr:colOff>
      <xdr:row>55</xdr:row>
      <xdr:rowOff>141294</xdr:rowOff>
    </xdr:to>
    <xdr:sp macro="" textlink="">
      <xdr:nvSpPr>
        <xdr:cNvPr id="584" name="フローチャート : 判断 583"/>
        <xdr:cNvSpPr/>
      </xdr:nvSpPr>
      <xdr:spPr>
        <a:xfrm>
          <a:off x="14541500" y="94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157821</xdr:rowOff>
    </xdr:from>
    <xdr:ext cx="534377" cy="259045"/>
    <xdr:sp macro="" textlink="">
      <xdr:nvSpPr>
        <xdr:cNvPr id="585" name="テキスト ボックス 584"/>
        <xdr:cNvSpPr txBox="1"/>
      </xdr:nvSpPr>
      <xdr:spPr>
        <a:xfrm>
          <a:off x="14325111" y="92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117726</xdr:rowOff>
    </xdr:from>
    <xdr:to>
      <xdr:col>19</xdr:col>
      <xdr:colOff>644525</xdr:colOff>
      <xdr:row>56</xdr:row>
      <xdr:rowOff>149330</xdr:rowOff>
    </xdr:to>
    <xdr:cxnSp macro="">
      <xdr:nvCxnSpPr>
        <xdr:cNvPr id="586" name="直線コネクタ 585"/>
        <xdr:cNvCxnSpPr/>
      </xdr:nvCxnSpPr>
      <xdr:spPr>
        <a:xfrm flipV="1">
          <a:off x="12814300" y="9718926"/>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61711</xdr:rowOff>
    </xdr:from>
    <xdr:to>
      <xdr:col>20</xdr:col>
      <xdr:colOff>9525</xdr:colOff>
      <xdr:row>56</xdr:row>
      <xdr:rowOff>163311</xdr:rowOff>
    </xdr:to>
    <xdr:sp macro="" textlink="">
      <xdr:nvSpPr>
        <xdr:cNvPr id="587" name="フローチャート : 判断 586"/>
        <xdr:cNvSpPr/>
      </xdr:nvSpPr>
      <xdr:spPr>
        <a:xfrm>
          <a:off x="13652500" y="96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8388</xdr:rowOff>
    </xdr:from>
    <xdr:ext cx="534377" cy="259045"/>
    <xdr:sp macro="" textlink="">
      <xdr:nvSpPr>
        <xdr:cNvPr id="588" name="テキスト ボックス 587"/>
        <xdr:cNvSpPr txBox="1"/>
      </xdr:nvSpPr>
      <xdr:spPr>
        <a:xfrm>
          <a:off x="13436111" y="94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46680</xdr:rowOff>
    </xdr:from>
    <xdr:to>
      <xdr:col>18</xdr:col>
      <xdr:colOff>492125</xdr:colOff>
      <xdr:row>56</xdr:row>
      <xdr:rowOff>148280</xdr:rowOff>
    </xdr:to>
    <xdr:sp macro="" textlink="">
      <xdr:nvSpPr>
        <xdr:cNvPr id="589" name="フローチャート : 判断 588"/>
        <xdr:cNvSpPr/>
      </xdr:nvSpPr>
      <xdr:spPr>
        <a:xfrm>
          <a:off x="12763500" y="96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164807</xdr:rowOff>
    </xdr:from>
    <xdr:ext cx="534377" cy="259045"/>
    <xdr:sp macro="" textlink="">
      <xdr:nvSpPr>
        <xdr:cNvPr id="590" name="テキスト ボックス 589"/>
        <xdr:cNvSpPr txBox="1"/>
      </xdr:nvSpPr>
      <xdr:spPr>
        <a:xfrm>
          <a:off x="12547111" y="94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51</xdr:row>
      <xdr:rowOff>16634</xdr:rowOff>
    </xdr:from>
    <xdr:to>
      <xdr:col>23</xdr:col>
      <xdr:colOff>568325</xdr:colOff>
      <xdr:row>51</xdr:row>
      <xdr:rowOff>118234</xdr:rowOff>
    </xdr:to>
    <xdr:sp macro="" textlink="">
      <xdr:nvSpPr>
        <xdr:cNvPr id="596" name="円/楕円 595"/>
        <xdr:cNvSpPr/>
      </xdr:nvSpPr>
      <xdr:spPr>
        <a:xfrm>
          <a:off x="16268700" y="87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103011</xdr:rowOff>
    </xdr:from>
    <xdr:ext cx="599010" cy="259045"/>
    <xdr:sp macro="" textlink="">
      <xdr:nvSpPr>
        <xdr:cNvPr id="597" name="教育費該当値テキスト"/>
        <xdr:cNvSpPr txBox="1"/>
      </xdr:nvSpPr>
      <xdr:spPr>
        <a:xfrm>
          <a:off x="16370300" y="867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121,058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37050</xdr:rowOff>
    </xdr:from>
    <xdr:to>
      <xdr:col>22</xdr:col>
      <xdr:colOff>415925</xdr:colOff>
      <xdr:row>54</xdr:row>
      <xdr:rowOff>138650</xdr:rowOff>
    </xdr:to>
    <xdr:sp macro="" textlink="">
      <xdr:nvSpPr>
        <xdr:cNvPr id="598" name="円/楕円 597"/>
        <xdr:cNvSpPr/>
      </xdr:nvSpPr>
      <xdr:spPr>
        <a:xfrm>
          <a:off x="15430500" y="92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155177</xdr:rowOff>
    </xdr:from>
    <xdr:ext cx="534377" cy="259045"/>
    <xdr:sp macro="" textlink="">
      <xdr:nvSpPr>
        <xdr:cNvPr id="599" name="テキスト ボックス 598"/>
        <xdr:cNvSpPr txBox="1"/>
      </xdr:nvSpPr>
      <xdr:spPr>
        <a:xfrm>
          <a:off x="15214111" y="90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83,629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22634</xdr:rowOff>
    </xdr:from>
    <xdr:to>
      <xdr:col>21</xdr:col>
      <xdr:colOff>212725</xdr:colOff>
      <xdr:row>56</xdr:row>
      <xdr:rowOff>124234</xdr:rowOff>
    </xdr:to>
    <xdr:sp macro="" textlink="">
      <xdr:nvSpPr>
        <xdr:cNvPr id="600" name="円/楕円 599"/>
        <xdr:cNvSpPr/>
      </xdr:nvSpPr>
      <xdr:spPr>
        <a:xfrm>
          <a:off x="14541500" y="96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115361</xdr:rowOff>
    </xdr:from>
    <xdr:ext cx="534377" cy="259045"/>
    <xdr:sp macro="" textlink="">
      <xdr:nvSpPr>
        <xdr:cNvPr id="601" name="テキスト ボックス 600"/>
        <xdr:cNvSpPr txBox="1"/>
      </xdr:nvSpPr>
      <xdr:spPr>
        <a:xfrm>
          <a:off x="14325111" y="971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66926</xdr:rowOff>
    </xdr:from>
    <xdr:to>
      <xdr:col>20</xdr:col>
      <xdr:colOff>9525</xdr:colOff>
      <xdr:row>56</xdr:row>
      <xdr:rowOff>168526</xdr:rowOff>
    </xdr:to>
    <xdr:sp macro="" textlink="">
      <xdr:nvSpPr>
        <xdr:cNvPr id="602" name="円/楕円 601"/>
        <xdr:cNvSpPr/>
      </xdr:nvSpPr>
      <xdr:spPr>
        <a:xfrm>
          <a:off x="13652500" y="96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159653</xdr:rowOff>
    </xdr:from>
    <xdr:ext cx="534377" cy="259045"/>
    <xdr:sp macro="" textlink="">
      <xdr:nvSpPr>
        <xdr:cNvPr id="603" name="テキスト ボックス 602"/>
        <xdr:cNvSpPr txBox="1"/>
      </xdr:nvSpPr>
      <xdr:spPr>
        <a:xfrm>
          <a:off x="13436111" y="97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57,538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98530</xdr:rowOff>
    </xdr:from>
    <xdr:to>
      <xdr:col>18</xdr:col>
      <xdr:colOff>492125</xdr:colOff>
      <xdr:row>57</xdr:row>
      <xdr:rowOff>28680</xdr:rowOff>
    </xdr:to>
    <xdr:sp macro="" textlink="">
      <xdr:nvSpPr>
        <xdr:cNvPr id="604" name="円/楕円 603"/>
        <xdr:cNvSpPr/>
      </xdr:nvSpPr>
      <xdr:spPr>
        <a:xfrm>
          <a:off x="12763500" y="96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19807</xdr:rowOff>
    </xdr:from>
    <xdr:ext cx="534377" cy="259045"/>
    <xdr:sp macro="" textlink="">
      <xdr:nvSpPr>
        <xdr:cNvPr id="605" name="テキスト ボックス 604"/>
        <xdr:cNvSpPr txBox="1"/>
      </xdr:nvSpPr>
      <xdr:spPr>
        <a:xfrm>
          <a:off x="12547111" y="97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87378</xdr:rowOff>
    </xdr:from>
    <xdr:to>
      <xdr:col>23</xdr:col>
      <xdr:colOff>516889</xdr:colOff>
      <xdr:row>79</xdr:row>
      <xdr:rowOff>44450</xdr:rowOff>
    </xdr:to>
    <xdr:cxnSp macro="">
      <xdr:nvCxnSpPr>
        <xdr:cNvPr id="629" name="直線コネクタ 628"/>
        <xdr:cNvCxnSpPr/>
      </xdr:nvCxnSpPr>
      <xdr:spPr>
        <a:xfrm flipV="1">
          <a:off x="16317595" y="12260328"/>
          <a:ext cx="1269" cy="132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76869</xdr:rowOff>
    </xdr:from>
    <xdr:ext cx="249299" cy="259045"/>
    <xdr:sp macro="" textlink="">
      <xdr:nvSpPr>
        <xdr:cNvPr id="630" name="災害復旧費最小値テキスト"/>
        <xdr:cNvSpPr txBox="1"/>
      </xdr:nvSpPr>
      <xdr:spPr>
        <a:xfrm>
          <a:off x="16370300" y="13621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34055</xdr:rowOff>
    </xdr:from>
    <xdr:ext cx="599010" cy="259045"/>
    <xdr:sp macro="" textlink="">
      <xdr:nvSpPr>
        <xdr:cNvPr id="632" name="災害復旧費最大値テキスト"/>
        <xdr:cNvSpPr txBox="1"/>
      </xdr:nvSpPr>
      <xdr:spPr>
        <a:xfrm>
          <a:off x="16370300" y="1203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348,733</a:t>
          </a:r>
          <a:endParaRPr kumimoji="1" lang="ja-JP" altLang="en-US" sz="1000" b="1">
            <a:latin typeface="ＭＳ Ｐゴシック"/>
          </a:endParaRPr>
        </a:p>
      </xdr:txBody>
    </xdr:sp>
    <xdr:clientData/>
  </xdr:oneCellAnchor>
  <xdr:twoCellAnchor>
    <xdr:from>
      <xdr:col>23</xdr:col>
      <xdr:colOff>428625</xdr:colOff>
      <xdr:row>71</xdr:row>
      <xdr:rowOff>87378</xdr:rowOff>
    </xdr:from>
    <xdr:to>
      <xdr:col>23</xdr:col>
      <xdr:colOff>606425</xdr:colOff>
      <xdr:row>71</xdr:row>
      <xdr:rowOff>87378</xdr:rowOff>
    </xdr:to>
    <xdr:cxnSp macro="">
      <xdr:nvCxnSpPr>
        <xdr:cNvPr id="633" name="直線コネクタ 632"/>
        <xdr:cNvCxnSpPr/>
      </xdr:nvCxnSpPr>
      <xdr:spPr>
        <a:xfrm>
          <a:off x="16230600" y="1226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87378</xdr:rowOff>
    </xdr:from>
    <xdr:to>
      <xdr:col>23</xdr:col>
      <xdr:colOff>517525</xdr:colOff>
      <xdr:row>75</xdr:row>
      <xdr:rowOff>138419</xdr:rowOff>
    </xdr:to>
    <xdr:cxnSp macro="">
      <xdr:nvCxnSpPr>
        <xdr:cNvPr id="634" name="直線コネクタ 633"/>
        <xdr:cNvCxnSpPr/>
      </xdr:nvCxnSpPr>
      <xdr:spPr>
        <a:xfrm flipV="1">
          <a:off x="15481300" y="12260328"/>
          <a:ext cx="838200" cy="7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121319</xdr:rowOff>
    </xdr:from>
    <xdr:ext cx="469744" cy="259045"/>
    <xdr:sp macro="" textlink="">
      <xdr:nvSpPr>
        <xdr:cNvPr id="635" name="災害復旧費平均値テキスト"/>
        <xdr:cNvSpPr txBox="1"/>
      </xdr:nvSpPr>
      <xdr:spPr>
        <a:xfrm>
          <a:off x="16370300" y="1349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142892</xdr:rowOff>
    </xdr:from>
    <xdr:to>
      <xdr:col>23</xdr:col>
      <xdr:colOff>568325</xdr:colOff>
      <xdr:row>79</xdr:row>
      <xdr:rowOff>73042</xdr:rowOff>
    </xdr:to>
    <xdr:sp macro="" textlink="">
      <xdr:nvSpPr>
        <xdr:cNvPr id="636" name="フローチャート : 判断 635"/>
        <xdr:cNvSpPr/>
      </xdr:nvSpPr>
      <xdr:spPr>
        <a:xfrm>
          <a:off x="16268700" y="1351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54337</xdr:rowOff>
    </xdr:from>
    <xdr:to>
      <xdr:col>22</xdr:col>
      <xdr:colOff>365125</xdr:colOff>
      <xdr:row>75</xdr:row>
      <xdr:rowOff>138419</xdr:rowOff>
    </xdr:to>
    <xdr:cxnSp macro="">
      <xdr:nvCxnSpPr>
        <xdr:cNvPr id="637" name="直線コネクタ 636"/>
        <xdr:cNvCxnSpPr/>
      </xdr:nvCxnSpPr>
      <xdr:spPr>
        <a:xfrm>
          <a:off x="14592300" y="12741637"/>
          <a:ext cx="889000" cy="25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135961</xdr:rowOff>
    </xdr:from>
    <xdr:to>
      <xdr:col>22</xdr:col>
      <xdr:colOff>415925</xdr:colOff>
      <xdr:row>79</xdr:row>
      <xdr:rowOff>66111</xdr:rowOff>
    </xdr:to>
    <xdr:sp macro="" textlink="">
      <xdr:nvSpPr>
        <xdr:cNvPr id="638" name="フローチャート : 判断 637"/>
        <xdr:cNvSpPr/>
      </xdr:nvSpPr>
      <xdr:spPr>
        <a:xfrm>
          <a:off x="15430500" y="1350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57238</xdr:rowOff>
    </xdr:from>
    <xdr:ext cx="469744" cy="259045"/>
    <xdr:sp macro="" textlink="">
      <xdr:nvSpPr>
        <xdr:cNvPr id="639" name="テキスト ボックス 638"/>
        <xdr:cNvSpPr txBox="1"/>
      </xdr:nvSpPr>
      <xdr:spPr>
        <a:xfrm>
          <a:off x="15246427" y="136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54337</xdr:rowOff>
    </xdr:from>
    <xdr:to>
      <xdr:col>21</xdr:col>
      <xdr:colOff>161925</xdr:colOff>
      <xdr:row>76</xdr:row>
      <xdr:rowOff>79175</xdr:rowOff>
    </xdr:to>
    <xdr:cxnSp macro="">
      <xdr:nvCxnSpPr>
        <xdr:cNvPr id="640" name="直線コネクタ 639"/>
        <xdr:cNvCxnSpPr/>
      </xdr:nvCxnSpPr>
      <xdr:spPr>
        <a:xfrm flipV="1">
          <a:off x="13703300" y="12741637"/>
          <a:ext cx="889000" cy="36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137401</xdr:rowOff>
    </xdr:from>
    <xdr:to>
      <xdr:col>21</xdr:col>
      <xdr:colOff>212725</xdr:colOff>
      <xdr:row>79</xdr:row>
      <xdr:rowOff>67551</xdr:rowOff>
    </xdr:to>
    <xdr:sp macro="" textlink="">
      <xdr:nvSpPr>
        <xdr:cNvPr id="641" name="フローチャート : 判断 640"/>
        <xdr:cNvSpPr/>
      </xdr:nvSpPr>
      <xdr:spPr>
        <a:xfrm>
          <a:off x="14541500" y="1351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58678</xdr:rowOff>
    </xdr:from>
    <xdr:ext cx="469744" cy="259045"/>
    <xdr:sp macro="" textlink="">
      <xdr:nvSpPr>
        <xdr:cNvPr id="642" name="テキスト ボックス 641"/>
        <xdr:cNvSpPr txBox="1"/>
      </xdr:nvSpPr>
      <xdr:spPr>
        <a:xfrm>
          <a:off x="14357427" y="13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79175</xdr:rowOff>
    </xdr:from>
    <xdr:to>
      <xdr:col>19</xdr:col>
      <xdr:colOff>644525</xdr:colOff>
      <xdr:row>76</xdr:row>
      <xdr:rowOff>102240</xdr:rowOff>
    </xdr:to>
    <xdr:cxnSp macro="">
      <xdr:nvCxnSpPr>
        <xdr:cNvPr id="643" name="直線コネクタ 642"/>
        <xdr:cNvCxnSpPr/>
      </xdr:nvCxnSpPr>
      <xdr:spPr>
        <a:xfrm flipV="1">
          <a:off x="12814300" y="13109375"/>
          <a:ext cx="8890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131862</xdr:rowOff>
    </xdr:from>
    <xdr:to>
      <xdr:col>20</xdr:col>
      <xdr:colOff>9525</xdr:colOff>
      <xdr:row>79</xdr:row>
      <xdr:rowOff>62012</xdr:rowOff>
    </xdr:to>
    <xdr:sp macro="" textlink="">
      <xdr:nvSpPr>
        <xdr:cNvPr id="644" name="フローチャート : 判断 643"/>
        <xdr:cNvSpPr/>
      </xdr:nvSpPr>
      <xdr:spPr>
        <a:xfrm>
          <a:off x="13652500" y="1350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53139</xdr:rowOff>
    </xdr:from>
    <xdr:ext cx="469744" cy="259045"/>
    <xdr:sp macro="" textlink="">
      <xdr:nvSpPr>
        <xdr:cNvPr id="645" name="テキスト ボックス 644"/>
        <xdr:cNvSpPr txBox="1"/>
      </xdr:nvSpPr>
      <xdr:spPr>
        <a:xfrm>
          <a:off x="13468427" y="1359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122828</xdr:rowOff>
    </xdr:from>
    <xdr:to>
      <xdr:col>18</xdr:col>
      <xdr:colOff>492125</xdr:colOff>
      <xdr:row>79</xdr:row>
      <xdr:rowOff>52978</xdr:rowOff>
    </xdr:to>
    <xdr:sp macro="" textlink="">
      <xdr:nvSpPr>
        <xdr:cNvPr id="646" name="フローチャート : 判断 645"/>
        <xdr:cNvSpPr/>
      </xdr:nvSpPr>
      <xdr:spPr>
        <a:xfrm>
          <a:off x="12763500" y="1349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44105</xdr:rowOff>
    </xdr:from>
    <xdr:ext cx="534377" cy="259045"/>
    <xdr:sp macro="" textlink="">
      <xdr:nvSpPr>
        <xdr:cNvPr id="647" name="テキスト ボックス 646"/>
        <xdr:cNvSpPr txBox="1"/>
      </xdr:nvSpPr>
      <xdr:spPr>
        <a:xfrm>
          <a:off x="12547111" y="1358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36578</xdr:rowOff>
    </xdr:from>
    <xdr:to>
      <xdr:col>23</xdr:col>
      <xdr:colOff>568325</xdr:colOff>
      <xdr:row>71</xdr:row>
      <xdr:rowOff>138178</xdr:rowOff>
    </xdr:to>
    <xdr:sp macro="" textlink="">
      <xdr:nvSpPr>
        <xdr:cNvPr id="653" name="円/楕円 652"/>
        <xdr:cNvSpPr/>
      </xdr:nvSpPr>
      <xdr:spPr>
        <a:xfrm>
          <a:off x="16268700" y="122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161055</xdr:rowOff>
    </xdr:from>
    <xdr:ext cx="599010" cy="259045"/>
    <xdr:sp macro="" textlink="">
      <xdr:nvSpPr>
        <xdr:cNvPr id="654" name="災害復旧費該当値テキスト"/>
        <xdr:cNvSpPr txBox="1"/>
      </xdr:nvSpPr>
      <xdr:spPr>
        <a:xfrm>
          <a:off x="16370300" y="1216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348,733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87619</xdr:rowOff>
    </xdr:from>
    <xdr:to>
      <xdr:col>22</xdr:col>
      <xdr:colOff>415925</xdr:colOff>
      <xdr:row>76</xdr:row>
      <xdr:rowOff>17769</xdr:rowOff>
    </xdr:to>
    <xdr:sp macro="" textlink="">
      <xdr:nvSpPr>
        <xdr:cNvPr id="655" name="円/楕円 654"/>
        <xdr:cNvSpPr/>
      </xdr:nvSpPr>
      <xdr:spPr>
        <a:xfrm>
          <a:off x="15430500" y="129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34296</xdr:rowOff>
    </xdr:from>
    <xdr:ext cx="599010" cy="259045"/>
    <xdr:sp macro="" textlink="">
      <xdr:nvSpPr>
        <xdr:cNvPr id="656" name="テキスト ボックス 655"/>
        <xdr:cNvSpPr txBox="1"/>
      </xdr:nvSpPr>
      <xdr:spPr>
        <a:xfrm>
          <a:off x="15181794" y="1272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155,336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3537</xdr:rowOff>
    </xdr:from>
    <xdr:to>
      <xdr:col>21</xdr:col>
      <xdr:colOff>212725</xdr:colOff>
      <xdr:row>74</xdr:row>
      <xdr:rowOff>105137</xdr:rowOff>
    </xdr:to>
    <xdr:sp macro="" textlink="">
      <xdr:nvSpPr>
        <xdr:cNvPr id="657" name="円/楕円 656"/>
        <xdr:cNvSpPr/>
      </xdr:nvSpPr>
      <xdr:spPr>
        <a:xfrm>
          <a:off x="14541500" y="126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121664</xdr:rowOff>
    </xdr:from>
    <xdr:ext cx="599010" cy="259045"/>
    <xdr:sp macro="" textlink="">
      <xdr:nvSpPr>
        <xdr:cNvPr id="658" name="テキスト ボックス 657"/>
        <xdr:cNvSpPr txBox="1"/>
      </xdr:nvSpPr>
      <xdr:spPr>
        <a:xfrm>
          <a:off x="14292794" y="1246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222,405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28375</xdr:rowOff>
    </xdr:from>
    <xdr:to>
      <xdr:col>20</xdr:col>
      <xdr:colOff>9525</xdr:colOff>
      <xdr:row>76</xdr:row>
      <xdr:rowOff>129975</xdr:rowOff>
    </xdr:to>
    <xdr:sp macro="" textlink="">
      <xdr:nvSpPr>
        <xdr:cNvPr id="659" name="円/楕円 658"/>
        <xdr:cNvSpPr/>
      </xdr:nvSpPr>
      <xdr:spPr>
        <a:xfrm>
          <a:off x="13652500" y="130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146501</xdr:rowOff>
    </xdr:from>
    <xdr:ext cx="599010" cy="259045"/>
    <xdr:sp macro="" textlink="">
      <xdr:nvSpPr>
        <xdr:cNvPr id="660" name="テキスト ボックス 659"/>
        <xdr:cNvSpPr txBox="1"/>
      </xdr:nvSpPr>
      <xdr:spPr>
        <a:xfrm>
          <a:off x="13403794" y="128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125,886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51440</xdr:rowOff>
    </xdr:from>
    <xdr:to>
      <xdr:col>18</xdr:col>
      <xdr:colOff>492125</xdr:colOff>
      <xdr:row>76</xdr:row>
      <xdr:rowOff>153040</xdr:rowOff>
    </xdr:to>
    <xdr:sp macro="" textlink="">
      <xdr:nvSpPr>
        <xdr:cNvPr id="661" name="円/楕円 660"/>
        <xdr:cNvSpPr/>
      </xdr:nvSpPr>
      <xdr:spPr>
        <a:xfrm>
          <a:off x="12763500" y="130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169567</xdr:rowOff>
    </xdr:from>
    <xdr:ext cx="599010" cy="259045"/>
    <xdr:sp macro="" textlink="">
      <xdr:nvSpPr>
        <xdr:cNvPr id="662" name="テキスト ボックス 661"/>
        <xdr:cNvSpPr txBox="1"/>
      </xdr:nvSpPr>
      <xdr:spPr>
        <a:xfrm>
          <a:off x="12514794" y="1285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69278</xdr:rowOff>
    </xdr:from>
    <xdr:to>
      <xdr:col>23</xdr:col>
      <xdr:colOff>516889</xdr:colOff>
      <xdr:row>98</xdr:row>
      <xdr:rowOff>51812</xdr:rowOff>
    </xdr:to>
    <xdr:cxnSp macro="">
      <xdr:nvCxnSpPr>
        <xdr:cNvPr id="684" name="直線コネクタ 683"/>
        <xdr:cNvCxnSpPr/>
      </xdr:nvCxnSpPr>
      <xdr:spPr>
        <a:xfrm flipV="1">
          <a:off x="16317595" y="15842678"/>
          <a:ext cx="1269" cy="101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55639</xdr:rowOff>
    </xdr:from>
    <xdr:ext cx="534377" cy="259045"/>
    <xdr:sp macro="" textlink="">
      <xdr:nvSpPr>
        <xdr:cNvPr id="685" name="公債費最小値テキスト"/>
        <xdr:cNvSpPr txBox="1"/>
      </xdr:nvSpPr>
      <xdr:spPr>
        <a:xfrm>
          <a:off x="16370300" y="168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19,223</a:t>
          </a:r>
          <a:endParaRPr kumimoji="1" lang="ja-JP" altLang="en-US" sz="1000" b="1">
            <a:latin typeface="ＭＳ Ｐゴシック"/>
          </a:endParaRPr>
        </a:p>
      </xdr:txBody>
    </xdr:sp>
    <xdr:clientData/>
  </xdr:oneCellAnchor>
  <xdr:twoCellAnchor>
    <xdr:from>
      <xdr:col>23</xdr:col>
      <xdr:colOff>428625</xdr:colOff>
      <xdr:row>98</xdr:row>
      <xdr:rowOff>51812</xdr:rowOff>
    </xdr:from>
    <xdr:to>
      <xdr:col>23</xdr:col>
      <xdr:colOff>606425</xdr:colOff>
      <xdr:row>98</xdr:row>
      <xdr:rowOff>51812</xdr:rowOff>
    </xdr:to>
    <xdr:cxnSp macro="">
      <xdr:nvCxnSpPr>
        <xdr:cNvPr id="686" name="直線コネクタ 685"/>
        <xdr:cNvCxnSpPr/>
      </xdr:nvCxnSpPr>
      <xdr:spPr>
        <a:xfrm>
          <a:off x="16230600" y="1685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15955</xdr:rowOff>
    </xdr:from>
    <xdr:ext cx="599010" cy="259045"/>
    <xdr:sp macro="" textlink="">
      <xdr:nvSpPr>
        <xdr:cNvPr id="687" name="公債費最大値テキスト"/>
        <xdr:cNvSpPr txBox="1"/>
      </xdr:nvSpPr>
      <xdr:spPr>
        <a:xfrm>
          <a:off x="16370300" y="1561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240,403</a:t>
          </a:r>
          <a:endParaRPr kumimoji="1" lang="ja-JP" altLang="en-US" sz="1000" b="1">
            <a:latin typeface="ＭＳ Ｐゴシック"/>
          </a:endParaRPr>
        </a:p>
      </xdr:txBody>
    </xdr:sp>
    <xdr:clientData/>
  </xdr:oneCellAnchor>
  <xdr:twoCellAnchor>
    <xdr:from>
      <xdr:col>23</xdr:col>
      <xdr:colOff>428625</xdr:colOff>
      <xdr:row>92</xdr:row>
      <xdr:rowOff>69278</xdr:rowOff>
    </xdr:from>
    <xdr:to>
      <xdr:col>23</xdr:col>
      <xdr:colOff>606425</xdr:colOff>
      <xdr:row>92</xdr:row>
      <xdr:rowOff>69278</xdr:rowOff>
    </xdr:to>
    <xdr:cxnSp macro="">
      <xdr:nvCxnSpPr>
        <xdr:cNvPr id="688" name="直線コネクタ 687"/>
        <xdr:cNvCxnSpPr/>
      </xdr:nvCxnSpPr>
      <xdr:spPr>
        <a:xfrm>
          <a:off x="16230600" y="1584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136829</xdr:rowOff>
    </xdr:from>
    <xdr:to>
      <xdr:col>23</xdr:col>
      <xdr:colOff>517525</xdr:colOff>
      <xdr:row>96</xdr:row>
      <xdr:rowOff>158062</xdr:rowOff>
    </xdr:to>
    <xdr:cxnSp macro="">
      <xdr:nvCxnSpPr>
        <xdr:cNvPr id="689" name="直線コネクタ 688"/>
        <xdr:cNvCxnSpPr/>
      </xdr:nvCxnSpPr>
      <xdr:spPr>
        <a:xfrm>
          <a:off x="15481300" y="16596029"/>
          <a:ext cx="838200" cy="2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71159</xdr:rowOff>
    </xdr:from>
    <xdr:ext cx="534377" cy="259045"/>
    <xdr:sp macro="" textlink="">
      <xdr:nvSpPr>
        <xdr:cNvPr id="690" name="公債費平均値テキスト"/>
        <xdr:cNvSpPr txBox="1"/>
      </xdr:nvSpPr>
      <xdr:spPr>
        <a:xfrm>
          <a:off x="16370300" y="1635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48282</xdr:rowOff>
    </xdr:from>
    <xdr:to>
      <xdr:col>23</xdr:col>
      <xdr:colOff>568325</xdr:colOff>
      <xdr:row>96</xdr:row>
      <xdr:rowOff>149882</xdr:rowOff>
    </xdr:to>
    <xdr:sp macro="" textlink="">
      <xdr:nvSpPr>
        <xdr:cNvPr id="691" name="フローチャート : 判断 690"/>
        <xdr:cNvSpPr/>
      </xdr:nvSpPr>
      <xdr:spPr>
        <a:xfrm>
          <a:off x="162687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136829</xdr:rowOff>
    </xdr:from>
    <xdr:to>
      <xdr:col>22</xdr:col>
      <xdr:colOff>365125</xdr:colOff>
      <xdr:row>96</xdr:row>
      <xdr:rowOff>163164</xdr:rowOff>
    </xdr:to>
    <xdr:cxnSp macro="">
      <xdr:nvCxnSpPr>
        <xdr:cNvPr id="692" name="直線コネクタ 691"/>
        <xdr:cNvCxnSpPr/>
      </xdr:nvCxnSpPr>
      <xdr:spPr>
        <a:xfrm flipV="1">
          <a:off x="14592300" y="16596029"/>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59579</xdr:rowOff>
    </xdr:from>
    <xdr:to>
      <xdr:col>22</xdr:col>
      <xdr:colOff>415925</xdr:colOff>
      <xdr:row>96</xdr:row>
      <xdr:rowOff>161179</xdr:rowOff>
    </xdr:to>
    <xdr:sp macro="" textlink="">
      <xdr:nvSpPr>
        <xdr:cNvPr id="693" name="フローチャート : 判断 692"/>
        <xdr:cNvSpPr/>
      </xdr:nvSpPr>
      <xdr:spPr>
        <a:xfrm>
          <a:off x="15430500" y="16518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6256</xdr:rowOff>
    </xdr:from>
    <xdr:ext cx="534377" cy="259045"/>
    <xdr:sp macro="" textlink="">
      <xdr:nvSpPr>
        <xdr:cNvPr id="694" name="テキスト ボックス 693"/>
        <xdr:cNvSpPr txBox="1"/>
      </xdr:nvSpPr>
      <xdr:spPr>
        <a:xfrm>
          <a:off x="15214111" y="1629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138671</xdr:rowOff>
    </xdr:from>
    <xdr:to>
      <xdr:col>21</xdr:col>
      <xdr:colOff>161925</xdr:colOff>
      <xdr:row>96</xdr:row>
      <xdr:rowOff>163164</xdr:rowOff>
    </xdr:to>
    <xdr:cxnSp macro="">
      <xdr:nvCxnSpPr>
        <xdr:cNvPr id="695" name="直線コネクタ 694"/>
        <xdr:cNvCxnSpPr/>
      </xdr:nvCxnSpPr>
      <xdr:spPr>
        <a:xfrm>
          <a:off x="13703300" y="165978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52732</xdr:rowOff>
    </xdr:from>
    <xdr:to>
      <xdr:col>21</xdr:col>
      <xdr:colOff>212725</xdr:colOff>
      <xdr:row>96</xdr:row>
      <xdr:rowOff>154332</xdr:rowOff>
    </xdr:to>
    <xdr:sp macro="" textlink="">
      <xdr:nvSpPr>
        <xdr:cNvPr id="696" name="フローチャート : 判断 695"/>
        <xdr:cNvSpPr/>
      </xdr:nvSpPr>
      <xdr:spPr>
        <a:xfrm>
          <a:off x="14541500" y="165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170859</xdr:rowOff>
    </xdr:from>
    <xdr:ext cx="534377" cy="259045"/>
    <xdr:sp macro="" textlink="">
      <xdr:nvSpPr>
        <xdr:cNvPr id="697" name="テキスト ボックス 696"/>
        <xdr:cNvSpPr txBox="1"/>
      </xdr:nvSpPr>
      <xdr:spPr>
        <a:xfrm>
          <a:off x="14325111" y="1628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138671</xdr:rowOff>
    </xdr:from>
    <xdr:to>
      <xdr:col>19</xdr:col>
      <xdr:colOff>644525</xdr:colOff>
      <xdr:row>96</xdr:row>
      <xdr:rowOff>160837</xdr:rowOff>
    </xdr:to>
    <xdr:cxnSp macro="">
      <xdr:nvCxnSpPr>
        <xdr:cNvPr id="698" name="直線コネクタ 697"/>
        <xdr:cNvCxnSpPr/>
      </xdr:nvCxnSpPr>
      <xdr:spPr>
        <a:xfrm flipV="1">
          <a:off x="12814300" y="165978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51437</xdr:rowOff>
    </xdr:from>
    <xdr:to>
      <xdr:col>20</xdr:col>
      <xdr:colOff>9525</xdr:colOff>
      <xdr:row>96</xdr:row>
      <xdr:rowOff>153037</xdr:rowOff>
    </xdr:to>
    <xdr:sp macro="" textlink="">
      <xdr:nvSpPr>
        <xdr:cNvPr id="699" name="フローチャート : 判断 698"/>
        <xdr:cNvSpPr/>
      </xdr:nvSpPr>
      <xdr:spPr>
        <a:xfrm>
          <a:off x="13652500" y="1651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169564</xdr:rowOff>
    </xdr:from>
    <xdr:ext cx="534377" cy="259045"/>
    <xdr:sp macro="" textlink="">
      <xdr:nvSpPr>
        <xdr:cNvPr id="700" name="テキスト ボックス 699"/>
        <xdr:cNvSpPr txBox="1"/>
      </xdr:nvSpPr>
      <xdr:spPr>
        <a:xfrm>
          <a:off x="13436111" y="162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46980</xdr:rowOff>
    </xdr:from>
    <xdr:to>
      <xdr:col>18</xdr:col>
      <xdr:colOff>492125</xdr:colOff>
      <xdr:row>96</xdr:row>
      <xdr:rowOff>148580</xdr:rowOff>
    </xdr:to>
    <xdr:sp macro="" textlink="">
      <xdr:nvSpPr>
        <xdr:cNvPr id="701" name="フローチャート : 判断 700"/>
        <xdr:cNvSpPr/>
      </xdr:nvSpPr>
      <xdr:spPr>
        <a:xfrm>
          <a:off x="12763500" y="1650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165107</xdr:rowOff>
    </xdr:from>
    <xdr:ext cx="534377" cy="259045"/>
    <xdr:sp macro="" textlink="">
      <xdr:nvSpPr>
        <xdr:cNvPr id="702" name="テキスト ボックス 701"/>
        <xdr:cNvSpPr txBox="1"/>
      </xdr:nvSpPr>
      <xdr:spPr>
        <a:xfrm>
          <a:off x="12547111" y="1628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107262</xdr:rowOff>
    </xdr:from>
    <xdr:to>
      <xdr:col>23</xdr:col>
      <xdr:colOff>568325</xdr:colOff>
      <xdr:row>97</xdr:row>
      <xdr:rowOff>37412</xdr:rowOff>
    </xdr:to>
    <xdr:sp macro="" textlink="">
      <xdr:nvSpPr>
        <xdr:cNvPr id="708" name="円/楕円 707"/>
        <xdr:cNvSpPr/>
      </xdr:nvSpPr>
      <xdr:spPr>
        <a:xfrm>
          <a:off x="16268700" y="165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85689</xdr:rowOff>
    </xdr:from>
    <xdr:ext cx="534377" cy="259045"/>
    <xdr:sp macro="" textlink="">
      <xdr:nvSpPr>
        <xdr:cNvPr id="709" name="公債費該当値テキスト"/>
        <xdr:cNvSpPr txBox="1"/>
      </xdr:nvSpPr>
      <xdr:spPr>
        <a:xfrm>
          <a:off x="16370300" y="1654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70,984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86029</xdr:rowOff>
    </xdr:from>
    <xdr:to>
      <xdr:col>22</xdr:col>
      <xdr:colOff>415925</xdr:colOff>
      <xdr:row>97</xdr:row>
      <xdr:rowOff>16179</xdr:rowOff>
    </xdr:to>
    <xdr:sp macro="" textlink="">
      <xdr:nvSpPr>
        <xdr:cNvPr id="710" name="円/楕円 709"/>
        <xdr:cNvSpPr/>
      </xdr:nvSpPr>
      <xdr:spPr>
        <a:xfrm>
          <a:off x="15430500" y="165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7306</xdr:rowOff>
    </xdr:from>
    <xdr:ext cx="534377" cy="259045"/>
    <xdr:sp macro="" textlink="">
      <xdr:nvSpPr>
        <xdr:cNvPr id="711" name="テキスト ボックス 710"/>
        <xdr:cNvSpPr txBox="1"/>
      </xdr:nvSpPr>
      <xdr:spPr>
        <a:xfrm>
          <a:off x="15214111" y="166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75,628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112364</xdr:rowOff>
    </xdr:from>
    <xdr:to>
      <xdr:col>21</xdr:col>
      <xdr:colOff>212725</xdr:colOff>
      <xdr:row>97</xdr:row>
      <xdr:rowOff>42514</xdr:rowOff>
    </xdr:to>
    <xdr:sp macro="" textlink="">
      <xdr:nvSpPr>
        <xdr:cNvPr id="712" name="円/楕円 711"/>
        <xdr:cNvSpPr/>
      </xdr:nvSpPr>
      <xdr:spPr>
        <a:xfrm>
          <a:off x="14541500" y="165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33641</xdr:rowOff>
    </xdr:from>
    <xdr:ext cx="534377" cy="259045"/>
    <xdr:sp macro="" textlink="">
      <xdr:nvSpPr>
        <xdr:cNvPr id="713" name="テキスト ボックス 712"/>
        <xdr:cNvSpPr txBox="1"/>
      </xdr:nvSpPr>
      <xdr:spPr>
        <a:xfrm>
          <a:off x="14325111" y="1666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87871</xdr:rowOff>
    </xdr:from>
    <xdr:to>
      <xdr:col>20</xdr:col>
      <xdr:colOff>9525</xdr:colOff>
      <xdr:row>97</xdr:row>
      <xdr:rowOff>18021</xdr:rowOff>
    </xdr:to>
    <xdr:sp macro="" textlink="">
      <xdr:nvSpPr>
        <xdr:cNvPr id="714" name="円/楕円 713"/>
        <xdr:cNvSpPr/>
      </xdr:nvSpPr>
      <xdr:spPr>
        <a:xfrm>
          <a:off x="13652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9148</xdr:rowOff>
    </xdr:from>
    <xdr:ext cx="534377" cy="259045"/>
    <xdr:sp macro="" textlink="">
      <xdr:nvSpPr>
        <xdr:cNvPr id="715" name="テキスト ボックス 714"/>
        <xdr:cNvSpPr txBox="1"/>
      </xdr:nvSpPr>
      <xdr:spPr>
        <a:xfrm>
          <a:off x="13436111" y="166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110037</xdr:rowOff>
    </xdr:from>
    <xdr:to>
      <xdr:col>18</xdr:col>
      <xdr:colOff>492125</xdr:colOff>
      <xdr:row>97</xdr:row>
      <xdr:rowOff>40187</xdr:rowOff>
    </xdr:to>
    <xdr:sp macro="" textlink="">
      <xdr:nvSpPr>
        <xdr:cNvPr id="716" name="円/楕円 715"/>
        <xdr:cNvSpPr/>
      </xdr:nvSpPr>
      <xdr:spPr>
        <a:xfrm>
          <a:off x="12763500" y="165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31314</xdr:rowOff>
    </xdr:from>
    <xdr:ext cx="534377" cy="259045"/>
    <xdr:sp macro="" textlink="">
      <xdr:nvSpPr>
        <xdr:cNvPr id="717" name="テキスト ボックス 716"/>
        <xdr:cNvSpPr txBox="1"/>
      </xdr:nvSpPr>
      <xdr:spPr>
        <a:xfrm>
          <a:off x="12547111" y="166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161646</xdr:rowOff>
    </xdr:from>
    <xdr:to>
      <xdr:col>32</xdr:col>
      <xdr:colOff>186689</xdr:colOff>
      <xdr:row>38</xdr:row>
      <xdr:rowOff>139700</xdr:rowOff>
    </xdr:to>
    <xdr:cxnSp macro="">
      <xdr:nvCxnSpPr>
        <xdr:cNvPr id="739" name="直線コネクタ 738"/>
        <xdr:cNvCxnSpPr/>
      </xdr:nvCxnSpPr>
      <xdr:spPr>
        <a:xfrm flipV="1">
          <a:off x="22159595" y="5476596"/>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154551</xdr:rowOff>
    </xdr:from>
    <xdr:ext cx="249299" cy="259045"/>
    <xdr:sp macro="" textlink="">
      <xdr:nvSpPr>
        <xdr:cNvPr id="740" name="諸支出金最小値テキスト"/>
        <xdr:cNvSpPr txBox="1"/>
      </xdr:nvSpPr>
      <xdr:spPr>
        <a:xfrm>
          <a:off x="22212300" y="6669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108323</xdr:rowOff>
    </xdr:from>
    <xdr:ext cx="469744" cy="259045"/>
    <xdr:sp macro="" textlink="">
      <xdr:nvSpPr>
        <xdr:cNvPr id="742" name="諸支出金最大値テキスト"/>
        <xdr:cNvSpPr txBox="1"/>
      </xdr:nvSpPr>
      <xdr:spPr>
        <a:xfrm>
          <a:off x="22212300" y="525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5,154</a:t>
          </a:r>
          <a:endParaRPr kumimoji="1" lang="ja-JP" altLang="en-US" sz="1000" b="1">
            <a:latin typeface="ＭＳ Ｐゴシック"/>
          </a:endParaRPr>
        </a:p>
      </xdr:txBody>
    </xdr:sp>
    <xdr:clientData/>
  </xdr:oneCellAnchor>
  <xdr:twoCellAnchor>
    <xdr:from>
      <xdr:col>32</xdr:col>
      <xdr:colOff>98425</xdr:colOff>
      <xdr:row>31</xdr:row>
      <xdr:rowOff>161646</xdr:rowOff>
    </xdr:from>
    <xdr:to>
      <xdr:col>32</xdr:col>
      <xdr:colOff>276225</xdr:colOff>
      <xdr:row>31</xdr:row>
      <xdr:rowOff>161646</xdr:rowOff>
    </xdr:to>
    <xdr:cxnSp macro="">
      <xdr:nvCxnSpPr>
        <xdr:cNvPr id="743" name="直線コネクタ 742"/>
        <xdr:cNvCxnSpPr/>
      </xdr:nvCxnSpPr>
      <xdr:spPr>
        <a:xfrm>
          <a:off x="22072600" y="54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72001</xdr:rowOff>
    </xdr:from>
    <xdr:ext cx="378565" cy="259045"/>
    <xdr:sp macro="" textlink="">
      <xdr:nvSpPr>
        <xdr:cNvPr id="745" name="諸支出金平均値テキスト"/>
        <xdr:cNvSpPr txBox="1"/>
      </xdr:nvSpPr>
      <xdr:spPr>
        <a:xfrm>
          <a:off x="22212300" y="6415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49123</xdr:rowOff>
    </xdr:from>
    <xdr:to>
      <xdr:col>32</xdr:col>
      <xdr:colOff>238125</xdr:colOff>
      <xdr:row>38</xdr:row>
      <xdr:rowOff>150723</xdr:rowOff>
    </xdr:to>
    <xdr:sp macro="" textlink="">
      <xdr:nvSpPr>
        <xdr:cNvPr id="746" name="フローチャート : 判断 745"/>
        <xdr:cNvSpPr/>
      </xdr:nvSpPr>
      <xdr:spPr>
        <a:xfrm>
          <a:off x="221107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78613</xdr:rowOff>
    </xdr:from>
    <xdr:to>
      <xdr:col>31</xdr:col>
      <xdr:colOff>85725</xdr:colOff>
      <xdr:row>39</xdr:row>
      <xdr:rowOff>8763</xdr:rowOff>
    </xdr:to>
    <xdr:sp macro="" textlink="">
      <xdr:nvSpPr>
        <xdr:cNvPr id="748" name="フローチャート : 判断 747"/>
        <xdr:cNvSpPr/>
      </xdr:nvSpPr>
      <xdr:spPr>
        <a:xfrm>
          <a:off x="21272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25290</xdr:rowOff>
    </xdr:from>
    <xdr:ext cx="313932" cy="259045"/>
    <xdr:sp macro="" textlink="">
      <xdr:nvSpPr>
        <xdr:cNvPr id="749" name="テキスト ボックス 748"/>
        <xdr:cNvSpPr txBox="1"/>
      </xdr:nvSpPr>
      <xdr:spPr>
        <a:xfrm>
          <a:off x="21166333" y="6368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18948</xdr:rowOff>
    </xdr:from>
    <xdr:to>
      <xdr:col>29</xdr:col>
      <xdr:colOff>568325</xdr:colOff>
      <xdr:row>38</xdr:row>
      <xdr:rowOff>120548</xdr:rowOff>
    </xdr:to>
    <xdr:sp macro="" textlink="">
      <xdr:nvSpPr>
        <xdr:cNvPr id="751" name="フローチャート : 判断 750"/>
        <xdr:cNvSpPr/>
      </xdr:nvSpPr>
      <xdr:spPr>
        <a:xfrm>
          <a:off x="20383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137075</xdr:rowOff>
    </xdr:from>
    <xdr:ext cx="378565" cy="259045"/>
    <xdr:sp macro="" textlink="">
      <xdr:nvSpPr>
        <xdr:cNvPr id="752" name="テキスト ボックス 751"/>
        <xdr:cNvSpPr txBox="1"/>
      </xdr:nvSpPr>
      <xdr:spPr>
        <a:xfrm>
          <a:off x="20245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81128</xdr:rowOff>
    </xdr:from>
    <xdr:to>
      <xdr:col>28</xdr:col>
      <xdr:colOff>365125</xdr:colOff>
      <xdr:row>39</xdr:row>
      <xdr:rowOff>11278</xdr:rowOff>
    </xdr:to>
    <xdr:sp macro="" textlink="">
      <xdr:nvSpPr>
        <xdr:cNvPr id="754" name="フローチャート : 判断 753"/>
        <xdr:cNvSpPr/>
      </xdr:nvSpPr>
      <xdr:spPr>
        <a:xfrm>
          <a:off x="19494500" y="6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27805</xdr:rowOff>
    </xdr:from>
    <xdr:ext cx="313932" cy="259045"/>
    <xdr:sp macro="" textlink="">
      <xdr:nvSpPr>
        <xdr:cNvPr id="755" name="テキスト ボックス 754"/>
        <xdr:cNvSpPr txBox="1"/>
      </xdr:nvSpPr>
      <xdr:spPr>
        <a:xfrm>
          <a:off x="19388333" y="6371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81128</xdr:rowOff>
    </xdr:from>
    <xdr:to>
      <xdr:col>27</xdr:col>
      <xdr:colOff>161925</xdr:colOff>
      <xdr:row>39</xdr:row>
      <xdr:rowOff>11278</xdr:rowOff>
    </xdr:to>
    <xdr:sp macro="" textlink="">
      <xdr:nvSpPr>
        <xdr:cNvPr id="756" name="フローチャート : 判断 755"/>
        <xdr:cNvSpPr/>
      </xdr:nvSpPr>
      <xdr:spPr>
        <a:xfrm>
          <a:off x="18605500" y="6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27805</xdr:rowOff>
    </xdr:from>
    <xdr:ext cx="313932" cy="259045"/>
    <xdr:sp macro="" textlink="">
      <xdr:nvSpPr>
        <xdr:cNvPr id="757" name="テキスト ボックス 756"/>
        <xdr:cNvSpPr txBox="1"/>
      </xdr:nvSpPr>
      <xdr:spPr>
        <a:xfrm>
          <a:off x="18499333" y="6371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27551</xdr:rowOff>
    </xdr:from>
    <xdr:ext cx="249299" cy="259045"/>
    <xdr:sp macro="" textlink="">
      <xdr:nvSpPr>
        <xdr:cNvPr id="764" name="諸支出金該当値テキスト"/>
        <xdr:cNvSpPr txBox="1"/>
      </xdr:nvSpPr>
      <xdr:spPr>
        <a:xfrm>
          <a:off x="22212300" y="65426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5" name="フローチャート :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7" name="フローチャート :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8" name="テキスト ボックス 79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0" name="フローチャート :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1" name="テキスト ボックス 80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3" name="フローチャート :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4" name="テキスト ボックス 80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フローチャート :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6" name="テキスト ボックス 80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2" name="円/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4" name="円/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5" name="テキスト ボックス 81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6" name="円/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7" name="テキスト ボックス 81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8" name="円/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9" name="テキスト ボックス 81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0" name="円/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1" name="テキスト ボックス 82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性質別歳出と同じく、</a:t>
          </a:r>
          <a:r>
            <a:rPr kumimoji="1" lang="ja-JP" altLang="ja-JP" sz="1300">
              <a:solidFill>
                <a:schemeClr val="dk1"/>
              </a:solidFill>
              <a:effectLst/>
              <a:latin typeface="+mn-lt"/>
              <a:ea typeface="+mn-ea"/>
              <a:cs typeface="+mn-cs"/>
            </a:rPr>
            <a:t>多くの項目で類似団体平均と比較し増減の多い突出した数値となっているが、</a:t>
          </a:r>
          <a:r>
            <a:rPr kumimoji="1" lang="ja-JP" altLang="en-US" sz="1300">
              <a:solidFill>
                <a:schemeClr val="dk1"/>
              </a:solidFill>
              <a:effectLst/>
              <a:latin typeface="+mn-lt"/>
              <a:ea typeface="+mn-ea"/>
              <a:cs typeface="+mn-cs"/>
            </a:rPr>
            <a:t>目的別においても、</a:t>
          </a:r>
          <a:r>
            <a:rPr kumimoji="1" lang="ja-JP" altLang="ja-JP" sz="1300">
              <a:solidFill>
                <a:schemeClr val="dk1"/>
              </a:solidFill>
              <a:effectLst/>
              <a:latin typeface="+mn-lt"/>
              <a:ea typeface="+mn-ea"/>
              <a:cs typeface="+mn-cs"/>
            </a:rPr>
            <a:t>すべて東日本大震災の影響による復旧復興事業によるもので、高い水準となっている。</a:t>
          </a:r>
          <a:endParaRPr lang="ja-JP" altLang="ja-JP" sz="1300">
            <a:effectLst/>
          </a:endParaRPr>
        </a:p>
        <a:p>
          <a:r>
            <a:rPr kumimoji="1" lang="ja-JP" altLang="ja-JP" sz="1300">
              <a:solidFill>
                <a:schemeClr val="dk1"/>
              </a:solidFill>
              <a:effectLst/>
              <a:latin typeface="+mn-lt"/>
              <a:ea typeface="+mn-ea"/>
              <a:cs typeface="+mn-cs"/>
            </a:rPr>
            <a:t>その中でも住民一人当たり百万円を超えているのが、</a:t>
          </a:r>
          <a:r>
            <a:rPr kumimoji="1" lang="ja-JP" altLang="en-US" sz="1300">
              <a:solidFill>
                <a:schemeClr val="dk1"/>
              </a:solidFill>
              <a:effectLst/>
              <a:latin typeface="+mn-lt"/>
              <a:ea typeface="+mn-ea"/>
              <a:cs typeface="+mn-cs"/>
            </a:rPr>
            <a:t>総務</a:t>
          </a:r>
          <a:r>
            <a:rPr kumimoji="1" lang="ja-JP" altLang="ja-JP" sz="1300">
              <a:solidFill>
                <a:schemeClr val="dk1"/>
              </a:solidFill>
              <a:effectLst/>
              <a:latin typeface="+mn-lt"/>
              <a:ea typeface="+mn-ea"/>
              <a:cs typeface="+mn-cs"/>
            </a:rPr>
            <a:t>費と</a:t>
          </a:r>
          <a:r>
            <a:rPr kumimoji="1" lang="ja-JP" altLang="en-US" sz="1300">
              <a:solidFill>
                <a:schemeClr val="dk1"/>
              </a:solidFill>
              <a:effectLst/>
              <a:latin typeface="+mn-lt"/>
              <a:ea typeface="+mn-ea"/>
              <a:cs typeface="+mn-cs"/>
            </a:rPr>
            <a:t>土木費</a:t>
          </a:r>
          <a:r>
            <a:rPr kumimoji="1" lang="ja-JP" altLang="ja-JP" sz="1300">
              <a:solidFill>
                <a:schemeClr val="dk1"/>
              </a:solidFill>
              <a:effectLst/>
              <a:latin typeface="+mn-lt"/>
              <a:ea typeface="+mn-ea"/>
              <a:cs typeface="+mn-cs"/>
            </a:rPr>
            <a:t>である。</a:t>
          </a:r>
          <a:r>
            <a:rPr kumimoji="1" lang="ja-JP" altLang="en-US" sz="1300">
              <a:solidFill>
                <a:schemeClr val="dk1"/>
              </a:solidFill>
              <a:effectLst/>
              <a:latin typeface="+mn-lt"/>
              <a:ea typeface="+mn-ea"/>
              <a:cs typeface="+mn-cs"/>
            </a:rPr>
            <a:t>性質別と同じく、総務</a:t>
          </a:r>
          <a:r>
            <a:rPr kumimoji="1" lang="ja-JP" altLang="ja-JP" sz="1300">
              <a:solidFill>
                <a:schemeClr val="dk1"/>
              </a:solidFill>
              <a:effectLst/>
              <a:latin typeface="+mn-lt"/>
              <a:ea typeface="+mn-ea"/>
              <a:cs typeface="+mn-cs"/>
            </a:rPr>
            <a:t>費については、主に復興交付金の積立によるもので</a:t>
          </a:r>
          <a:r>
            <a:rPr kumimoji="1" lang="ja-JP" altLang="en-US" sz="1300">
              <a:solidFill>
                <a:schemeClr val="dk1"/>
              </a:solidFill>
              <a:effectLst/>
              <a:latin typeface="+mn-lt"/>
              <a:ea typeface="+mn-ea"/>
              <a:cs typeface="+mn-cs"/>
            </a:rPr>
            <a:t>あり、土木費については、</a:t>
          </a:r>
          <a:r>
            <a:rPr kumimoji="1" lang="ja-JP" altLang="ja-JP" sz="1300">
              <a:solidFill>
                <a:schemeClr val="dk1"/>
              </a:solidFill>
              <a:effectLst/>
              <a:latin typeface="+mn-lt"/>
              <a:ea typeface="+mn-ea"/>
              <a:cs typeface="+mn-cs"/>
            </a:rPr>
            <a:t>主に復興交付金事業による防災集団移転促進事業や災害公営住宅建設事業によるものである。</a:t>
          </a:r>
          <a:endParaRPr lang="ja-JP" altLang="ja-JP" sz="1300">
            <a:effectLst/>
          </a:endParaRPr>
        </a:p>
        <a:p>
          <a:r>
            <a:rPr kumimoji="1" lang="ja-JP" altLang="ja-JP" sz="1300">
              <a:solidFill>
                <a:schemeClr val="dk1"/>
              </a:solidFill>
              <a:effectLst/>
              <a:latin typeface="+mn-lt"/>
              <a:ea typeface="+mn-ea"/>
              <a:cs typeface="+mn-cs"/>
            </a:rPr>
            <a:t>これからも復旧復興事業を実施することから、今後数年は</a:t>
          </a:r>
          <a:r>
            <a:rPr kumimoji="1" lang="ja-JP" altLang="en-US" sz="1300">
              <a:solidFill>
                <a:schemeClr val="dk1"/>
              </a:solidFill>
              <a:effectLst/>
              <a:latin typeface="+mn-lt"/>
              <a:ea typeface="+mn-ea"/>
              <a:cs typeface="+mn-cs"/>
            </a:rPr>
            <a:t>多くの項目で</a:t>
          </a:r>
          <a:r>
            <a:rPr kumimoji="1" lang="ja-JP" altLang="ja-JP" sz="1300">
              <a:solidFill>
                <a:schemeClr val="dk1"/>
              </a:solidFill>
              <a:effectLst/>
              <a:latin typeface="+mn-lt"/>
              <a:ea typeface="+mn-ea"/>
              <a:cs typeface="+mn-cs"/>
            </a:rPr>
            <a:t>類似団体と比較して高い水準となることが予想される。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b="0" i="0" baseline="0">
              <a:solidFill>
                <a:schemeClr val="dk1"/>
              </a:solidFill>
              <a:effectLst/>
              <a:latin typeface="+mn-lt"/>
              <a:ea typeface="+mn-ea"/>
              <a:cs typeface="+mn-cs"/>
            </a:rPr>
            <a:t>財政調整基金残高が</a:t>
          </a:r>
          <a:r>
            <a:rPr lang="en-US" altLang="ja-JP" sz="1200" b="0" i="0" baseline="0">
              <a:solidFill>
                <a:schemeClr val="dk1"/>
              </a:solidFill>
              <a:effectLst/>
              <a:latin typeface="+mn-lt"/>
              <a:ea typeface="+mn-ea"/>
              <a:cs typeface="+mn-cs"/>
            </a:rPr>
            <a:t>40.22</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と大きく増加</a:t>
          </a:r>
          <a:r>
            <a:rPr lang="ja-JP" altLang="ja-JP" sz="1200" b="0" i="0" baseline="0">
              <a:solidFill>
                <a:schemeClr val="dk1"/>
              </a:solidFill>
              <a:effectLst/>
              <a:latin typeface="+mn-lt"/>
              <a:ea typeface="+mn-ea"/>
              <a:cs typeface="+mn-cs"/>
            </a:rPr>
            <a:t>し、実質収支額が</a:t>
          </a:r>
          <a:r>
            <a:rPr lang="en-US" altLang="ja-JP" sz="1200" b="0" i="0" baseline="0">
              <a:solidFill>
                <a:schemeClr val="dk1"/>
              </a:solidFill>
              <a:effectLst/>
              <a:latin typeface="+mn-lt"/>
              <a:ea typeface="+mn-ea"/>
              <a:cs typeface="+mn-cs"/>
            </a:rPr>
            <a:t>11.37</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減少</a:t>
          </a:r>
          <a:r>
            <a:rPr lang="ja-JP" altLang="ja-JP" sz="1200" b="0" i="0" baseline="0">
              <a:solidFill>
                <a:schemeClr val="dk1"/>
              </a:solidFill>
              <a:effectLst/>
              <a:latin typeface="+mn-lt"/>
              <a:ea typeface="+mn-ea"/>
              <a:cs typeface="+mn-cs"/>
            </a:rPr>
            <a:t>、実質単年度収支が</a:t>
          </a:r>
          <a:r>
            <a:rPr lang="en-US" altLang="ja-JP" sz="1200" b="0" i="0" baseline="0">
              <a:solidFill>
                <a:schemeClr val="dk1"/>
              </a:solidFill>
              <a:effectLst/>
              <a:latin typeface="+mn-lt"/>
              <a:ea typeface="+mn-ea"/>
              <a:cs typeface="+mn-cs"/>
            </a:rPr>
            <a:t>31.28</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増加</a:t>
          </a:r>
          <a:r>
            <a:rPr lang="ja-JP" altLang="ja-JP" sz="1200" b="0" i="0" baseline="0">
              <a:solidFill>
                <a:schemeClr val="dk1"/>
              </a:solidFill>
              <a:effectLst/>
              <a:latin typeface="+mn-lt"/>
              <a:ea typeface="+mn-ea"/>
              <a:cs typeface="+mn-cs"/>
            </a:rPr>
            <a:t>している。</a:t>
          </a:r>
          <a:endParaRPr lang="ja-JP" altLang="ja-JP" sz="1200">
            <a:effectLst/>
          </a:endParaRPr>
        </a:p>
        <a:p>
          <a:pPr eaLnBrk="1" fontAlgn="auto" latinLnBrk="0" hangingPunct="1"/>
          <a:r>
            <a:rPr lang="ja-JP" altLang="en-US" sz="1200" b="0" i="0" baseline="0">
              <a:solidFill>
                <a:schemeClr val="dk1"/>
              </a:solidFill>
              <a:effectLst/>
              <a:latin typeface="+mn-lt"/>
              <a:ea typeface="+mn-ea"/>
              <a:cs typeface="+mn-cs"/>
            </a:rPr>
            <a:t>実質収支は減少しているが、いずれも</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復旧事業による過年度補助金の精算が多額であったことが</a:t>
          </a:r>
          <a:r>
            <a:rPr lang="ja-JP" altLang="ja-JP" sz="1200" b="0" i="0" baseline="0">
              <a:solidFill>
                <a:schemeClr val="dk1"/>
              </a:solidFill>
              <a:effectLst/>
              <a:latin typeface="+mn-lt"/>
              <a:ea typeface="+mn-ea"/>
              <a:cs typeface="+mn-cs"/>
            </a:rPr>
            <a:t>大きな要因となっている。</a:t>
          </a:r>
          <a:endParaRPr lang="ja-JP" altLang="ja-JP" sz="1200">
            <a:effectLst/>
          </a:endParaRPr>
        </a:p>
        <a:p>
          <a:pPr eaLnBrk="1" fontAlgn="auto" latinLnBrk="0" hangingPunct="1"/>
          <a:r>
            <a:rPr lang="ja-JP" altLang="en-US" sz="1200" b="0" i="0" baseline="0">
              <a:solidFill>
                <a:schemeClr val="dk1"/>
              </a:solidFill>
              <a:effectLst/>
              <a:latin typeface="+mn-lt"/>
              <a:ea typeface="+mn-ea"/>
              <a:cs typeface="+mn-cs"/>
            </a:rPr>
            <a:t>数値が震災以前に比べ大きく増減しているのは、</a:t>
          </a:r>
          <a:r>
            <a:rPr lang="ja-JP" altLang="ja-JP" sz="1200" b="0" i="0" baseline="0">
              <a:solidFill>
                <a:schemeClr val="dk1"/>
              </a:solidFill>
              <a:effectLst/>
              <a:latin typeface="+mn-lt"/>
              <a:ea typeface="+mn-ea"/>
              <a:cs typeface="+mn-cs"/>
            </a:rPr>
            <a:t>東日本大震災の影響であり、一時的なものである</a:t>
          </a:r>
          <a:r>
            <a:rPr lang="ja-JP" altLang="en-US" sz="1200" b="0" i="0" baseline="0">
              <a:solidFill>
                <a:schemeClr val="dk1"/>
              </a:solidFill>
              <a:effectLst/>
              <a:latin typeface="+mn-lt"/>
              <a:ea typeface="+mn-ea"/>
              <a:cs typeface="+mn-cs"/>
            </a:rPr>
            <a:t>。今後、事業の完了等により、いずれの数値も減少していくことが予想されるが、</a:t>
          </a:r>
          <a:r>
            <a:rPr lang="ja-JP" altLang="ja-JP" sz="1200" b="0" i="0" baseline="0">
              <a:solidFill>
                <a:schemeClr val="dk1"/>
              </a:solidFill>
              <a:effectLst/>
              <a:latin typeface="+mn-lt"/>
              <a:ea typeface="+mn-ea"/>
              <a:cs typeface="+mn-cs"/>
            </a:rPr>
            <a:t>健全な財政状況を維持し、より良く向上させるためにも、必要な事業を峻別し、歳出の徹底的な見直しと、歳入の確保に努める。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宮城県南三陸町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過去</a:t>
          </a:r>
          <a:r>
            <a:rPr lang="en-US" altLang="ja-JP" sz="1400" b="0" i="0" baseline="0">
              <a:solidFill>
                <a:schemeClr val="dk1"/>
              </a:solidFill>
              <a:effectLst/>
              <a:latin typeface="+mn-lt"/>
              <a:ea typeface="+mn-ea"/>
              <a:cs typeface="+mn-cs"/>
            </a:rPr>
            <a:t>5</a:t>
          </a:r>
          <a:r>
            <a:rPr lang="ja-JP" altLang="ja-JP" sz="1400" b="0" i="0" baseline="0">
              <a:solidFill>
                <a:schemeClr val="dk1"/>
              </a:solidFill>
              <a:effectLst/>
              <a:latin typeface="+mn-lt"/>
              <a:ea typeface="+mn-ea"/>
              <a:cs typeface="+mn-cs"/>
            </a:rPr>
            <a:t>年間、連結実質赤字比率は</a:t>
          </a:r>
          <a:r>
            <a:rPr lang="en-US" altLang="ja-JP" sz="1400" b="0" i="0" baseline="0">
              <a:solidFill>
                <a:schemeClr val="dk1"/>
              </a:solidFill>
              <a:effectLst/>
              <a:latin typeface="+mn-lt"/>
              <a:ea typeface="+mn-ea"/>
              <a:cs typeface="+mn-cs"/>
            </a:rPr>
            <a:t>0</a:t>
          </a:r>
          <a:r>
            <a:rPr lang="ja-JP" altLang="ja-JP" sz="1400" b="0" i="0" baseline="0">
              <a:solidFill>
                <a:schemeClr val="dk1"/>
              </a:solidFill>
              <a:effectLst/>
              <a:latin typeface="+mn-lt"/>
              <a:ea typeface="+mn-ea"/>
              <a:cs typeface="+mn-cs"/>
            </a:rPr>
            <a:t>％を維持しており、健全な財政状況となっている。各会計毎にみてみると、一般会計では</a:t>
          </a:r>
          <a:r>
            <a:rPr lang="en-US" altLang="ja-JP" sz="1400" b="0" i="0" baseline="0">
              <a:solidFill>
                <a:schemeClr val="dk1"/>
              </a:solidFill>
              <a:effectLst/>
              <a:latin typeface="+mn-lt"/>
              <a:ea typeface="+mn-ea"/>
              <a:cs typeface="+mn-cs"/>
            </a:rPr>
            <a:t>11.37</a:t>
          </a:r>
          <a:r>
            <a:rPr lang="ja-JP" altLang="en-US" sz="1400" b="0" i="0" baseline="0">
              <a:solidFill>
                <a:schemeClr val="dk1"/>
              </a:solidFill>
              <a:effectLst/>
              <a:latin typeface="+mn-lt"/>
              <a:ea typeface="+mn-ea"/>
              <a:cs typeface="+mn-cs"/>
            </a:rPr>
            <a:t>％減少したものの復旧復興</a:t>
          </a:r>
          <a:r>
            <a:rPr lang="ja-JP" altLang="ja-JP" sz="1400" b="0" i="0" baseline="0">
              <a:solidFill>
                <a:schemeClr val="dk1"/>
              </a:solidFill>
              <a:effectLst/>
              <a:latin typeface="+mn-lt"/>
              <a:ea typeface="+mn-ea"/>
              <a:cs typeface="+mn-cs"/>
            </a:rPr>
            <a:t>事業の影響により</a:t>
          </a:r>
          <a:r>
            <a:rPr lang="en-US" altLang="ja-JP" sz="1400" b="0" i="0" baseline="0">
              <a:solidFill>
                <a:schemeClr val="dk1"/>
              </a:solidFill>
              <a:effectLst/>
              <a:latin typeface="+mn-lt"/>
              <a:ea typeface="+mn-ea"/>
              <a:cs typeface="+mn-cs"/>
            </a:rPr>
            <a:t>31.29</a:t>
          </a:r>
          <a:r>
            <a:rPr lang="ja-JP" altLang="ja-JP" sz="1400" b="0" i="0" baseline="0">
              <a:solidFill>
                <a:schemeClr val="dk1"/>
              </a:solidFill>
              <a:effectLst/>
              <a:latin typeface="+mn-lt"/>
              <a:ea typeface="+mn-ea"/>
              <a:cs typeface="+mn-cs"/>
            </a:rPr>
            <a:t>％と多額になっている。各特別会計においては、ほぼ同等値を維持している。しかし、水道事業会計や病院事業会計、公共下水道事業特別会計は、東日本大震災の影響で利用者の減少による収入減や復旧復興事業等様々な問題が山積している。今後の復旧復興事業についても企業債に頼る</a:t>
          </a:r>
          <a:r>
            <a:rPr lang="ja-JP" altLang="en-US" sz="1400" b="0" i="0" baseline="0">
              <a:solidFill>
                <a:schemeClr val="dk1"/>
              </a:solidFill>
              <a:effectLst/>
              <a:latin typeface="+mn-lt"/>
              <a:ea typeface="+mn-ea"/>
              <a:cs typeface="+mn-cs"/>
            </a:rPr>
            <a:t>こと</a:t>
          </a:r>
          <a:r>
            <a:rPr lang="ja-JP" altLang="ja-JP" sz="1400" b="0" i="0" baseline="0">
              <a:solidFill>
                <a:schemeClr val="dk1"/>
              </a:solidFill>
              <a:effectLst/>
              <a:latin typeface="+mn-lt"/>
              <a:ea typeface="+mn-ea"/>
              <a:cs typeface="+mn-cs"/>
            </a:rPr>
            <a:t>なく、経営方針等の検討が必要となる。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59059370</v>
      </c>
      <c r="BO4" s="349"/>
      <c r="BP4" s="349"/>
      <c r="BQ4" s="349"/>
      <c r="BR4" s="349"/>
      <c r="BS4" s="349"/>
      <c r="BT4" s="349"/>
      <c r="BU4" s="350"/>
      <c r="BV4" s="348">
        <v>51622984</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31.3</v>
      </c>
      <c r="CU4" s="355"/>
      <c r="CV4" s="355"/>
      <c r="CW4" s="355"/>
      <c r="CX4" s="355"/>
      <c r="CY4" s="355"/>
      <c r="CZ4" s="355"/>
      <c r="DA4" s="356"/>
      <c r="DB4" s="354">
        <v>42.7</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08" t="s">
        <v>77</v>
      </c>
      <c r="AN5" s="409"/>
      <c r="AO5" s="409"/>
      <c r="AP5" s="409"/>
      <c r="AQ5" s="409"/>
      <c r="AR5" s="409"/>
      <c r="AS5" s="409"/>
      <c r="AT5" s="410"/>
      <c r="AU5" s="411" t="s">
        <v>78</v>
      </c>
      <c r="AV5" s="412"/>
      <c r="AW5" s="412"/>
      <c r="AX5" s="412"/>
      <c r="AY5" s="413" t="s">
        <v>79</v>
      </c>
      <c r="AZ5" s="414"/>
      <c r="BA5" s="414"/>
      <c r="BB5" s="414"/>
      <c r="BC5" s="414"/>
      <c r="BD5" s="414"/>
      <c r="BE5" s="414"/>
      <c r="BF5" s="414"/>
      <c r="BG5" s="414"/>
      <c r="BH5" s="414"/>
      <c r="BI5" s="414"/>
      <c r="BJ5" s="414"/>
      <c r="BK5" s="414"/>
      <c r="BL5" s="414"/>
      <c r="BM5" s="415"/>
      <c r="BN5" s="416">
        <v>53988207</v>
      </c>
      <c r="BO5" s="417"/>
      <c r="BP5" s="417"/>
      <c r="BQ5" s="417"/>
      <c r="BR5" s="417"/>
      <c r="BS5" s="417"/>
      <c r="BT5" s="417"/>
      <c r="BU5" s="418"/>
      <c r="BV5" s="416">
        <v>45470434</v>
      </c>
      <c r="BW5" s="417"/>
      <c r="BX5" s="417"/>
      <c r="BY5" s="417"/>
      <c r="BZ5" s="417"/>
      <c r="CA5" s="417"/>
      <c r="CB5" s="417"/>
      <c r="CC5" s="418"/>
      <c r="CD5" s="419" t="s">
        <v>80</v>
      </c>
      <c r="CE5" s="420"/>
      <c r="CF5" s="420"/>
      <c r="CG5" s="420"/>
      <c r="CH5" s="420"/>
      <c r="CI5" s="420"/>
      <c r="CJ5" s="420"/>
      <c r="CK5" s="420"/>
      <c r="CL5" s="420"/>
      <c r="CM5" s="420"/>
      <c r="CN5" s="420"/>
      <c r="CO5" s="420"/>
      <c r="CP5" s="420"/>
      <c r="CQ5" s="420"/>
      <c r="CR5" s="420"/>
      <c r="CS5" s="421"/>
      <c r="CT5" s="382">
        <v>84.5</v>
      </c>
      <c r="CU5" s="383"/>
      <c r="CV5" s="383"/>
      <c r="CW5" s="383"/>
      <c r="CX5" s="383"/>
      <c r="CY5" s="383"/>
      <c r="CZ5" s="383"/>
      <c r="DA5" s="384"/>
      <c r="DB5" s="382">
        <v>87.6</v>
      </c>
      <c r="DC5" s="383"/>
      <c r="DD5" s="383"/>
      <c r="DE5" s="383"/>
      <c r="DF5" s="383"/>
      <c r="DG5" s="383"/>
      <c r="DH5" s="383"/>
      <c r="DI5" s="384"/>
      <c r="DJ5" s="137"/>
      <c r="DK5" s="137"/>
      <c r="DL5" s="137"/>
      <c r="DM5" s="137"/>
      <c r="DN5" s="137"/>
      <c r="DO5" s="137"/>
    </row>
    <row r="6" spans="1:119" ht="18.75" customHeight="1" x14ac:dyDescent="0.15">
      <c r="A6" s="138"/>
      <c r="B6" s="385" t="s">
        <v>81</v>
      </c>
      <c r="C6" s="386"/>
      <c r="D6" s="386"/>
      <c r="E6" s="387"/>
      <c r="F6" s="387"/>
      <c r="G6" s="387"/>
      <c r="H6" s="387"/>
      <c r="I6" s="387"/>
      <c r="J6" s="387"/>
      <c r="K6" s="387"/>
      <c r="L6" s="387" t="s">
        <v>82</v>
      </c>
      <c r="M6" s="387"/>
      <c r="N6" s="387"/>
      <c r="O6" s="387"/>
      <c r="P6" s="387"/>
      <c r="Q6" s="387"/>
      <c r="R6" s="391"/>
      <c r="S6" s="391"/>
      <c r="T6" s="391"/>
      <c r="U6" s="391"/>
      <c r="V6" s="392"/>
      <c r="W6" s="395" t="s">
        <v>83</v>
      </c>
      <c r="X6" s="396"/>
      <c r="Y6" s="396"/>
      <c r="Z6" s="396"/>
      <c r="AA6" s="396"/>
      <c r="AB6" s="386"/>
      <c r="AC6" s="399" t="s">
        <v>84</v>
      </c>
      <c r="AD6" s="400"/>
      <c r="AE6" s="400"/>
      <c r="AF6" s="400"/>
      <c r="AG6" s="400"/>
      <c r="AH6" s="400"/>
      <c r="AI6" s="400"/>
      <c r="AJ6" s="400"/>
      <c r="AK6" s="400"/>
      <c r="AL6" s="401"/>
      <c r="AM6" s="408" t="s">
        <v>85</v>
      </c>
      <c r="AN6" s="409"/>
      <c r="AO6" s="409"/>
      <c r="AP6" s="409"/>
      <c r="AQ6" s="409"/>
      <c r="AR6" s="409"/>
      <c r="AS6" s="409"/>
      <c r="AT6" s="410"/>
      <c r="AU6" s="411" t="s">
        <v>78</v>
      </c>
      <c r="AV6" s="412"/>
      <c r="AW6" s="412"/>
      <c r="AX6" s="412"/>
      <c r="AY6" s="413" t="s">
        <v>86</v>
      </c>
      <c r="AZ6" s="414"/>
      <c r="BA6" s="414"/>
      <c r="BB6" s="414"/>
      <c r="BC6" s="414"/>
      <c r="BD6" s="414"/>
      <c r="BE6" s="414"/>
      <c r="BF6" s="414"/>
      <c r="BG6" s="414"/>
      <c r="BH6" s="414"/>
      <c r="BI6" s="414"/>
      <c r="BJ6" s="414"/>
      <c r="BK6" s="414"/>
      <c r="BL6" s="414"/>
      <c r="BM6" s="415"/>
      <c r="BN6" s="416">
        <v>5071163</v>
      </c>
      <c r="BO6" s="417"/>
      <c r="BP6" s="417"/>
      <c r="BQ6" s="417"/>
      <c r="BR6" s="417"/>
      <c r="BS6" s="417"/>
      <c r="BT6" s="417"/>
      <c r="BU6" s="418"/>
      <c r="BV6" s="416">
        <v>6152550</v>
      </c>
      <c r="BW6" s="417"/>
      <c r="BX6" s="417"/>
      <c r="BY6" s="417"/>
      <c r="BZ6" s="417"/>
      <c r="CA6" s="417"/>
      <c r="CB6" s="417"/>
      <c r="CC6" s="418"/>
      <c r="CD6" s="419" t="s">
        <v>87</v>
      </c>
      <c r="CE6" s="420"/>
      <c r="CF6" s="420"/>
      <c r="CG6" s="420"/>
      <c r="CH6" s="420"/>
      <c r="CI6" s="420"/>
      <c r="CJ6" s="420"/>
      <c r="CK6" s="420"/>
      <c r="CL6" s="420"/>
      <c r="CM6" s="420"/>
      <c r="CN6" s="420"/>
      <c r="CO6" s="420"/>
      <c r="CP6" s="420"/>
      <c r="CQ6" s="420"/>
      <c r="CR6" s="420"/>
      <c r="CS6" s="421"/>
      <c r="CT6" s="422">
        <v>88.5</v>
      </c>
      <c r="CU6" s="423"/>
      <c r="CV6" s="423"/>
      <c r="CW6" s="423"/>
      <c r="CX6" s="423"/>
      <c r="CY6" s="423"/>
      <c r="CZ6" s="423"/>
      <c r="DA6" s="424"/>
      <c r="DB6" s="422">
        <v>92.3</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2"/>
      <c r="AD7" s="403"/>
      <c r="AE7" s="403"/>
      <c r="AF7" s="403"/>
      <c r="AG7" s="403"/>
      <c r="AH7" s="403"/>
      <c r="AI7" s="403"/>
      <c r="AJ7" s="403"/>
      <c r="AK7" s="403"/>
      <c r="AL7" s="404"/>
      <c r="AM7" s="408" t="s">
        <v>88</v>
      </c>
      <c r="AN7" s="409"/>
      <c r="AO7" s="409"/>
      <c r="AP7" s="409"/>
      <c r="AQ7" s="409"/>
      <c r="AR7" s="409"/>
      <c r="AS7" s="409"/>
      <c r="AT7" s="410"/>
      <c r="AU7" s="411" t="s">
        <v>78</v>
      </c>
      <c r="AV7" s="412"/>
      <c r="AW7" s="412"/>
      <c r="AX7" s="412"/>
      <c r="AY7" s="413" t="s">
        <v>89</v>
      </c>
      <c r="AZ7" s="414"/>
      <c r="BA7" s="414"/>
      <c r="BB7" s="414"/>
      <c r="BC7" s="414"/>
      <c r="BD7" s="414"/>
      <c r="BE7" s="414"/>
      <c r="BF7" s="414"/>
      <c r="BG7" s="414"/>
      <c r="BH7" s="414"/>
      <c r="BI7" s="414"/>
      <c r="BJ7" s="414"/>
      <c r="BK7" s="414"/>
      <c r="BL7" s="414"/>
      <c r="BM7" s="415"/>
      <c r="BN7" s="416">
        <v>3362603</v>
      </c>
      <c r="BO7" s="417"/>
      <c r="BP7" s="417"/>
      <c r="BQ7" s="417"/>
      <c r="BR7" s="417"/>
      <c r="BS7" s="417"/>
      <c r="BT7" s="417"/>
      <c r="BU7" s="418"/>
      <c r="BV7" s="416">
        <v>3825127</v>
      </c>
      <c r="BW7" s="417"/>
      <c r="BX7" s="417"/>
      <c r="BY7" s="417"/>
      <c r="BZ7" s="417"/>
      <c r="CA7" s="417"/>
      <c r="CB7" s="417"/>
      <c r="CC7" s="418"/>
      <c r="CD7" s="419" t="s">
        <v>90</v>
      </c>
      <c r="CE7" s="420"/>
      <c r="CF7" s="420"/>
      <c r="CG7" s="420"/>
      <c r="CH7" s="420"/>
      <c r="CI7" s="420"/>
      <c r="CJ7" s="420"/>
      <c r="CK7" s="420"/>
      <c r="CL7" s="420"/>
      <c r="CM7" s="420"/>
      <c r="CN7" s="420"/>
      <c r="CO7" s="420"/>
      <c r="CP7" s="420"/>
      <c r="CQ7" s="420"/>
      <c r="CR7" s="420"/>
      <c r="CS7" s="421"/>
      <c r="CT7" s="416">
        <v>5459596</v>
      </c>
      <c r="CU7" s="417"/>
      <c r="CV7" s="417"/>
      <c r="CW7" s="417"/>
      <c r="CX7" s="417"/>
      <c r="CY7" s="417"/>
      <c r="CZ7" s="417"/>
      <c r="DA7" s="418"/>
      <c r="DB7" s="416">
        <v>5455324</v>
      </c>
      <c r="DC7" s="417"/>
      <c r="DD7" s="417"/>
      <c r="DE7" s="417"/>
      <c r="DF7" s="417"/>
      <c r="DG7" s="417"/>
      <c r="DH7" s="417"/>
      <c r="DI7" s="418"/>
      <c r="DJ7" s="137"/>
      <c r="DK7" s="137"/>
      <c r="DL7" s="137"/>
      <c r="DM7" s="137"/>
      <c r="DN7" s="137"/>
      <c r="DO7" s="137"/>
    </row>
    <row r="8" spans="1:119" ht="18.75" customHeight="1" thickBot="1" x14ac:dyDescent="0.2">
      <c r="A8" s="138"/>
      <c r="B8" s="388"/>
      <c r="C8" s="389"/>
      <c r="D8" s="389"/>
      <c r="E8" s="390"/>
      <c r="F8" s="390"/>
      <c r="G8" s="390"/>
      <c r="H8" s="390"/>
      <c r="I8" s="390"/>
      <c r="J8" s="390"/>
      <c r="K8" s="390"/>
      <c r="L8" s="390"/>
      <c r="M8" s="390"/>
      <c r="N8" s="390"/>
      <c r="O8" s="390"/>
      <c r="P8" s="390"/>
      <c r="Q8" s="390"/>
      <c r="R8" s="393"/>
      <c r="S8" s="393"/>
      <c r="T8" s="393"/>
      <c r="U8" s="393"/>
      <c r="V8" s="394"/>
      <c r="W8" s="397"/>
      <c r="X8" s="398"/>
      <c r="Y8" s="398"/>
      <c r="Z8" s="398"/>
      <c r="AA8" s="398"/>
      <c r="AB8" s="389"/>
      <c r="AC8" s="405"/>
      <c r="AD8" s="406"/>
      <c r="AE8" s="406"/>
      <c r="AF8" s="406"/>
      <c r="AG8" s="406"/>
      <c r="AH8" s="406"/>
      <c r="AI8" s="406"/>
      <c r="AJ8" s="406"/>
      <c r="AK8" s="406"/>
      <c r="AL8" s="407"/>
      <c r="AM8" s="408" t="s">
        <v>91</v>
      </c>
      <c r="AN8" s="409"/>
      <c r="AO8" s="409"/>
      <c r="AP8" s="409"/>
      <c r="AQ8" s="409"/>
      <c r="AR8" s="409"/>
      <c r="AS8" s="409"/>
      <c r="AT8" s="410"/>
      <c r="AU8" s="411" t="s">
        <v>78</v>
      </c>
      <c r="AV8" s="412"/>
      <c r="AW8" s="412"/>
      <c r="AX8" s="412"/>
      <c r="AY8" s="413" t="s">
        <v>92</v>
      </c>
      <c r="AZ8" s="414"/>
      <c r="BA8" s="414"/>
      <c r="BB8" s="414"/>
      <c r="BC8" s="414"/>
      <c r="BD8" s="414"/>
      <c r="BE8" s="414"/>
      <c r="BF8" s="414"/>
      <c r="BG8" s="414"/>
      <c r="BH8" s="414"/>
      <c r="BI8" s="414"/>
      <c r="BJ8" s="414"/>
      <c r="BK8" s="414"/>
      <c r="BL8" s="414"/>
      <c r="BM8" s="415"/>
      <c r="BN8" s="416">
        <v>1708560</v>
      </c>
      <c r="BO8" s="417"/>
      <c r="BP8" s="417"/>
      <c r="BQ8" s="417"/>
      <c r="BR8" s="417"/>
      <c r="BS8" s="417"/>
      <c r="BT8" s="417"/>
      <c r="BU8" s="418"/>
      <c r="BV8" s="416">
        <v>2327423</v>
      </c>
      <c r="BW8" s="417"/>
      <c r="BX8" s="417"/>
      <c r="BY8" s="417"/>
      <c r="BZ8" s="417"/>
      <c r="CA8" s="417"/>
      <c r="CB8" s="417"/>
      <c r="CC8" s="418"/>
      <c r="CD8" s="419" t="s">
        <v>93</v>
      </c>
      <c r="CE8" s="420"/>
      <c r="CF8" s="420"/>
      <c r="CG8" s="420"/>
      <c r="CH8" s="420"/>
      <c r="CI8" s="420"/>
      <c r="CJ8" s="420"/>
      <c r="CK8" s="420"/>
      <c r="CL8" s="420"/>
      <c r="CM8" s="420"/>
      <c r="CN8" s="420"/>
      <c r="CO8" s="420"/>
      <c r="CP8" s="420"/>
      <c r="CQ8" s="420"/>
      <c r="CR8" s="420"/>
      <c r="CS8" s="421"/>
      <c r="CT8" s="425">
        <v>0.27</v>
      </c>
      <c r="CU8" s="426"/>
      <c r="CV8" s="426"/>
      <c r="CW8" s="426"/>
      <c r="CX8" s="426"/>
      <c r="CY8" s="426"/>
      <c r="CZ8" s="426"/>
      <c r="DA8" s="427"/>
      <c r="DB8" s="425">
        <v>0.27</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12370</v>
      </c>
      <c r="S9" s="433"/>
      <c r="T9" s="433"/>
      <c r="U9" s="433"/>
      <c r="V9" s="434"/>
      <c r="W9" s="342" t="s">
        <v>96</v>
      </c>
      <c r="X9" s="343"/>
      <c r="Y9" s="343"/>
      <c r="Z9" s="343"/>
      <c r="AA9" s="343"/>
      <c r="AB9" s="343"/>
      <c r="AC9" s="343"/>
      <c r="AD9" s="343"/>
      <c r="AE9" s="343"/>
      <c r="AF9" s="343"/>
      <c r="AG9" s="343"/>
      <c r="AH9" s="343"/>
      <c r="AI9" s="343"/>
      <c r="AJ9" s="343"/>
      <c r="AK9" s="343"/>
      <c r="AL9" s="344"/>
      <c r="AM9" s="408" t="s">
        <v>97</v>
      </c>
      <c r="AN9" s="409"/>
      <c r="AO9" s="409"/>
      <c r="AP9" s="409"/>
      <c r="AQ9" s="409"/>
      <c r="AR9" s="409"/>
      <c r="AS9" s="409"/>
      <c r="AT9" s="410"/>
      <c r="AU9" s="411" t="s">
        <v>78</v>
      </c>
      <c r="AV9" s="412"/>
      <c r="AW9" s="412"/>
      <c r="AX9" s="412"/>
      <c r="AY9" s="413" t="s">
        <v>98</v>
      </c>
      <c r="AZ9" s="414"/>
      <c r="BA9" s="414"/>
      <c r="BB9" s="414"/>
      <c r="BC9" s="414"/>
      <c r="BD9" s="414"/>
      <c r="BE9" s="414"/>
      <c r="BF9" s="414"/>
      <c r="BG9" s="414"/>
      <c r="BH9" s="414"/>
      <c r="BI9" s="414"/>
      <c r="BJ9" s="414"/>
      <c r="BK9" s="414"/>
      <c r="BL9" s="414"/>
      <c r="BM9" s="415"/>
      <c r="BN9" s="416">
        <v>-618863</v>
      </c>
      <c r="BO9" s="417"/>
      <c r="BP9" s="417"/>
      <c r="BQ9" s="417"/>
      <c r="BR9" s="417"/>
      <c r="BS9" s="417"/>
      <c r="BT9" s="417"/>
      <c r="BU9" s="418"/>
      <c r="BV9" s="416">
        <v>373940</v>
      </c>
      <c r="BW9" s="417"/>
      <c r="BX9" s="417"/>
      <c r="BY9" s="417"/>
      <c r="BZ9" s="417"/>
      <c r="CA9" s="417"/>
      <c r="CB9" s="417"/>
      <c r="CC9" s="418"/>
      <c r="CD9" s="419" t="s">
        <v>99</v>
      </c>
      <c r="CE9" s="420"/>
      <c r="CF9" s="420"/>
      <c r="CG9" s="420"/>
      <c r="CH9" s="420"/>
      <c r="CI9" s="420"/>
      <c r="CJ9" s="420"/>
      <c r="CK9" s="420"/>
      <c r="CL9" s="420"/>
      <c r="CM9" s="420"/>
      <c r="CN9" s="420"/>
      <c r="CO9" s="420"/>
      <c r="CP9" s="420"/>
      <c r="CQ9" s="420"/>
      <c r="CR9" s="420"/>
      <c r="CS9" s="421"/>
      <c r="CT9" s="382">
        <v>5.6</v>
      </c>
      <c r="CU9" s="383"/>
      <c r="CV9" s="383"/>
      <c r="CW9" s="383"/>
      <c r="CX9" s="383"/>
      <c r="CY9" s="383"/>
      <c r="CZ9" s="383"/>
      <c r="DA9" s="384"/>
      <c r="DB9" s="382">
        <v>5.8</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09"/>
      <c r="N10" s="409"/>
      <c r="O10" s="409"/>
      <c r="P10" s="409"/>
      <c r="Q10" s="410"/>
      <c r="R10" s="436">
        <v>17429</v>
      </c>
      <c r="S10" s="437"/>
      <c r="T10" s="437"/>
      <c r="U10" s="437"/>
      <c r="V10" s="438"/>
      <c r="W10" s="373"/>
      <c r="X10" s="374"/>
      <c r="Y10" s="374"/>
      <c r="Z10" s="374"/>
      <c r="AA10" s="374"/>
      <c r="AB10" s="374"/>
      <c r="AC10" s="374"/>
      <c r="AD10" s="374"/>
      <c r="AE10" s="374"/>
      <c r="AF10" s="374"/>
      <c r="AG10" s="374"/>
      <c r="AH10" s="374"/>
      <c r="AI10" s="374"/>
      <c r="AJ10" s="374"/>
      <c r="AK10" s="374"/>
      <c r="AL10" s="377"/>
      <c r="AM10" s="408" t="s">
        <v>101</v>
      </c>
      <c r="AN10" s="409"/>
      <c r="AO10" s="409"/>
      <c r="AP10" s="409"/>
      <c r="AQ10" s="409"/>
      <c r="AR10" s="409"/>
      <c r="AS10" s="409"/>
      <c r="AT10" s="410"/>
      <c r="AU10" s="411" t="s">
        <v>102</v>
      </c>
      <c r="AV10" s="412"/>
      <c r="AW10" s="412"/>
      <c r="AX10" s="412"/>
      <c r="AY10" s="413" t="s">
        <v>103</v>
      </c>
      <c r="AZ10" s="414"/>
      <c r="BA10" s="414"/>
      <c r="BB10" s="414"/>
      <c r="BC10" s="414"/>
      <c r="BD10" s="414"/>
      <c r="BE10" s="414"/>
      <c r="BF10" s="414"/>
      <c r="BG10" s="414"/>
      <c r="BH10" s="414"/>
      <c r="BI10" s="414"/>
      <c r="BJ10" s="414"/>
      <c r="BK10" s="414"/>
      <c r="BL10" s="414"/>
      <c r="BM10" s="415"/>
      <c r="BN10" s="416">
        <v>1002133</v>
      </c>
      <c r="BO10" s="417"/>
      <c r="BP10" s="417"/>
      <c r="BQ10" s="417"/>
      <c r="BR10" s="417"/>
      <c r="BS10" s="417"/>
      <c r="BT10" s="417"/>
      <c r="BU10" s="418"/>
      <c r="BV10" s="416">
        <v>2601</v>
      </c>
      <c r="BW10" s="417"/>
      <c r="BX10" s="417"/>
      <c r="BY10" s="417"/>
      <c r="BZ10" s="417"/>
      <c r="CA10" s="417"/>
      <c r="CB10" s="417"/>
      <c r="CC10" s="418"/>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08" t="s">
        <v>107</v>
      </c>
      <c r="AN11" s="409"/>
      <c r="AO11" s="409"/>
      <c r="AP11" s="409"/>
      <c r="AQ11" s="409"/>
      <c r="AR11" s="409"/>
      <c r="AS11" s="409"/>
      <c r="AT11" s="410"/>
      <c r="AU11" s="411" t="s">
        <v>102</v>
      </c>
      <c r="AV11" s="412"/>
      <c r="AW11" s="412"/>
      <c r="AX11" s="412"/>
      <c r="AY11" s="413" t="s">
        <v>108</v>
      </c>
      <c r="AZ11" s="414"/>
      <c r="BA11" s="414"/>
      <c r="BB11" s="414"/>
      <c r="BC11" s="414"/>
      <c r="BD11" s="414"/>
      <c r="BE11" s="414"/>
      <c r="BF11" s="414"/>
      <c r="BG11" s="414"/>
      <c r="BH11" s="414"/>
      <c r="BI11" s="414"/>
      <c r="BJ11" s="414"/>
      <c r="BK11" s="414"/>
      <c r="BL11" s="414"/>
      <c r="BM11" s="415"/>
      <c r="BN11" s="416" t="s">
        <v>109</v>
      </c>
      <c r="BO11" s="417"/>
      <c r="BP11" s="417"/>
      <c r="BQ11" s="417"/>
      <c r="BR11" s="417"/>
      <c r="BS11" s="417"/>
      <c r="BT11" s="417"/>
      <c r="BU11" s="418"/>
      <c r="BV11" s="416" t="s">
        <v>109</v>
      </c>
      <c r="BW11" s="417"/>
      <c r="BX11" s="417"/>
      <c r="BY11" s="417"/>
      <c r="BZ11" s="417"/>
      <c r="CA11" s="417"/>
      <c r="CB11" s="417"/>
      <c r="CC11" s="418"/>
      <c r="CD11" s="419" t="s">
        <v>110</v>
      </c>
      <c r="CE11" s="420"/>
      <c r="CF11" s="420"/>
      <c r="CG11" s="420"/>
      <c r="CH11" s="420"/>
      <c r="CI11" s="420"/>
      <c r="CJ11" s="420"/>
      <c r="CK11" s="420"/>
      <c r="CL11" s="420"/>
      <c r="CM11" s="420"/>
      <c r="CN11" s="420"/>
      <c r="CO11" s="420"/>
      <c r="CP11" s="420"/>
      <c r="CQ11" s="420"/>
      <c r="CR11" s="420"/>
      <c r="CS11" s="421"/>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13806</v>
      </c>
      <c r="S12" s="458"/>
      <c r="T12" s="458"/>
      <c r="U12" s="458"/>
      <c r="V12" s="459"/>
      <c r="W12" s="460" t="s">
        <v>1</v>
      </c>
      <c r="X12" s="412"/>
      <c r="Y12" s="412"/>
      <c r="Z12" s="412"/>
      <c r="AA12" s="412"/>
      <c r="AB12" s="461"/>
      <c r="AC12" s="411" t="s">
        <v>113</v>
      </c>
      <c r="AD12" s="412"/>
      <c r="AE12" s="412"/>
      <c r="AF12" s="412"/>
      <c r="AG12" s="461"/>
      <c r="AH12" s="411" t="s">
        <v>114</v>
      </c>
      <c r="AI12" s="412"/>
      <c r="AJ12" s="412"/>
      <c r="AK12" s="412"/>
      <c r="AL12" s="462"/>
      <c r="AM12" s="408" t="s">
        <v>115</v>
      </c>
      <c r="AN12" s="409"/>
      <c r="AO12" s="409"/>
      <c r="AP12" s="409"/>
      <c r="AQ12" s="409"/>
      <c r="AR12" s="409"/>
      <c r="AS12" s="409"/>
      <c r="AT12" s="410"/>
      <c r="AU12" s="411" t="s">
        <v>116</v>
      </c>
      <c r="AV12" s="412"/>
      <c r="AW12" s="412"/>
      <c r="AX12" s="412"/>
      <c r="AY12" s="413" t="s">
        <v>117</v>
      </c>
      <c r="AZ12" s="414"/>
      <c r="BA12" s="414"/>
      <c r="BB12" s="414"/>
      <c r="BC12" s="414"/>
      <c r="BD12" s="414"/>
      <c r="BE12" s="414"/>
      <c r="BF12" s="414"/>
      <c r="BG12" s="414"/>
      <c r="BH12" s="414"/>
      <c r="BI12" s="414"/>
      <c r="BJ12" s="414"/>
      <c r="BK12" s="414"/>
      <c r="BL12" s="414"/>
      <c r="BM12" s="415"/>
      <c r="BN12" s="416" t="s">
        <v>118</v>
      </c>
      <c r="BO12" s="417"/>
      <c r="BP12" s="417"/>
      <c r="BQ12" s="417"/>
      <c r="BR12" s="417"/>
      <c r="BS12" s="417"/>
      <c r="BT12" s="417"/>
      <c r="BU12" s="418"/>
      <c r="BV12" s="416">
        <v>1700000</v>
      </c>
      <c r="BW12" s="417"/>
      <c r="BX12" s="417"/>
      <c r="BY12" s="417"/>
      <c r="BZ12" s="417"/>
      <c r="CA12" s="417"/>
      <c r="CB12" s="417"/>
      <c r="CC12" s="418"/>
      <c r="CD12" s="419" t="s">
        <v>119</v>
      </c>
      <c r="CE12" s="420"/>
      <c r="CF12" s="420"/>
      <c r="CG12" s="420"/>
      <c r="CH12" s="420"/>
      <c r="CI12" s="420"/>
      <c r="CJ12" s="420"/>
      <c r="CK12" s="420"/>
      <c r="CL12" s="420"/>
      <c r="CM12" s="420"/>
      <c r="CN12" s="420"/>
      <c r="CO12" s="420"/>
      <c r="CP12" s="420"/>
      <c r="CQ12" s="420"/>
      <c r="CR12" s="420"/>
      <c r="CS12" s="421"/>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13685</v>
      </c>
      <c r="S13" s="467"/>
      <c r="T13" s="467"/>
      <c r="U13" s="467"/>
      <c r="V13" s="468"/>
      <c r="W13" s="395" t="s">
        <v>121</v>
      </c>
      <c r="X13" s="396"/>
      <c r="Y13" s="396"/>
      <c r="Z13" s="396"/>
      <c r="AA13" s="396"/>
      <c r="AB13" s="386"/>
      <c r="AC13" s="436">
        <v>1932</v>
      </c>
      <c r="AD13" s="437"/>
      <c r="AE13" s="437"/>
      <c r="AF13" s="437"/>
      <c r="AG13" s="476"/>
      <c r="AH13" s="436">
        <v>2303</v>
      </c>
      <c r="AI13" s="437"/>
      <c r="AJ13" s="437"/>
      <c r="AK13" s="437"/>
      <c r="AL13" s="438"/>
      <c r="AM13" s="408" t="s">
        <v>122</v>
      </c>
      <c r="AN13" s="409"/>
      <c r="AO13" s="409"/>
      <c r="AP13" s="409"/>
      <c r="AQ13" s="409"/>
      <c r="AR13" s="409"/>
      <c r="AS13" s="409"/>
      <c r="AT13" s="410"/>
      <c r="AU13" s="411" t="s">
        <v>116</v>
      </c>
      <c r="AV13" s="412"/>
      <c r="AW13" s="412"/>
      <c r="AX13" s="412"/>
      <c r="AY13" s="413" t="s">
        <v>123</v>
      </c>
      <c r="AZ13" s="414"/>
      <c r="BA13" s="414"/>
      <c r="BB13" s="414"/>
      <c r="BC13" s="414"/>
      <c r="BD13" s="414"/>
      <c r="BE13" s="414"/>
      <c r="BF13" s="414"/>
      <c r="BG13" s="414"/>
      <c r="BH13" s="414"/>
      <c r="BI13" s="414"/>
      <c r="BJ13" s="414"/>
      <c r="BK13" s="414"/>
      <c r="BL13" s="414"/>
      <c r="BM13" s="415"/>
      <c r="BN13" s="416">
        <v>383270</v>
      </c>
      <c r="BO13" s="417"/>
      <c r="BP13" s="417"/>
      <c r="BQ13" s="417"/>
      <c r="BR13" s="417"/>
      <c r="BS13" s="417"/>
      <c r="BT13" s="417"/>
      <c r="BU13" s="418"/>
      <c r="BV13" s="416">
        <v>-1323459</v>
      </c>
      <c r="BW13" s="417"/>
      <c r="BX13" s="417"/>
      <c r="BY13" s="417"/>
      <c r="BZ13" s="417"/>
      <c r="CA13" s="417"/>
      <c r="CB13" s="417"/>
      <c r="CC13" s="418"/>
      <c r="CD13" s="419" t="s">
        <v>124</v>
      </c>
      <c r="CE13" s="420"/>
      <c r="CF13" s="420"/>
      <c r="CG13" s="420"/>
      <c r="CH13" s="420"/>
      <c r="CI13" s="420"/>
      <c r="CJ13" s="420"/>
      <c r="CK13" s="420"/>
      <c r="CL13" s="420"/>
      <c r="CM13" s="420"/>
      <c r="CN13" s="420"/>
      <c r="CO13" s="420"/>
      <c r="CP13" s="420"/>
      <c r="CQ13" s="420"/>
      <c r="CR13" s="420"/>
      <c r="CS13" s="421"/>
      <c r="CT13" s="382">
        <v>9.8000000000000007</v>
      </c>
      <c r="CU13" s="383"/>
      <c r="CV13" s="383"/>
      <c r="CW13" s="383"/>
      <c r="CX13" s="383"/>
      <c r="CY13" s="383"/>
      <c r="CZ13" s="383"/>
      <c r="DA13" s="384"/>
      <c r="DB13" s="382">
        <v>11.2</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14169</v>
      </c>
      <c r="S14" s="467"/>
      <c r="T14" s="467"/>
      <c r="U14" s="467"/>
      <c r="V14" s="468"/>
      <c r="W14" s="375"/>
      <c r="X14" s="376"/>
      <c r="Y14" s="376"/>
      <c r="Z14" s="376"/>
      <c r="AA14" s="376"/>
      <c r="AB14" s="365"/>
      <c r="AC14" s="469">
        <v>23.4</v>
      </c>
      <c r="AD14" s="470"/>
      <c r="AE14" s="470"/>
      <c r="AF14" s="470"/>
      <c r="AG14" s="471"/>
      <c r="AH14" s="469">
        <v>26</v>
      </c>
      <c r="AI14" s="470"/>
      <c r="AJ14" s="470"/>
      <c r="AK14" s="470"/>
      <c r="AL14" s="472"/>
      <c r="AM14" s="408"/>
      <c r="AN14" s="409"/>
      <c r="AO14" s="409"/>
      <c r="AP14" s="409"/>
      <c r="AQ14" s="409"/>
      <c r="AR14" s="409"/>
      <c r="AS14" s="409"/>
      <c r="AT14" s="410"/>
      <c r="AU14" s="411"/>
      <c r="AV14" s="412"/>
      <c r="AW14" s="412"/>
      <c r="AX14" s="412"/>
      <c r="AY14" s="413"/>
      <c r="AZ14" s="414"/>
      <c r="BA14" s="414"/>
      <c r="BB14" s="414"/>
      <c r="BC14" s="414"/>
      <c r="BD14" s="414"/>
      <c r="BE14" s="414"/>
      <c r="BF14" s="414"/>
      <c r="BG14" s="414"/>
      <c r="BH14" s="414"/>
      <c r="BI14" s="414"/>
      <c r="BJ14" s="414"/>
      <c r="BK14" s="414"/>
      <c r="BL14" s="414"/>
      <c r="BM14" s="415"/>
      <c r="BN14" s="416"/>
      <c r="BO14" s="417"/>
      <c r="BP14" s="417"/>
      <c r="BQ14" s="417"/>
      <c r="BR14" s="417"/>
      <c r="BS14" s="417"/>
      <c r="BT14" s="417"/>
      <c r="BU14" s="418"/>
      <c r="BV14" s="416"/>
      <c r="BW14" s="417"/>
      <c r="BX14" s="417"/>
      <c r="BY14" s="417"/>
      <c r="BZ14" s="417"/>
      <c r="CA14" s="417"/>
      <c r="CB14" s="417"/>
      <c r="CC14" s="418"/>
      <c r="CD14" s="477" t="s">
        <v>126</v>
      </c>
      <c r="CE14" s="478"/>
      <c r="CF14" s="478"/>
      <c r="CG14" s="478"/>
      <c r="CH14" s="478"/>
      <c r="CI14" s="478"/>
      <c r="CJ14" s="478"/>
      <c r="CK14" s="478"/>
      <c r="CL14" s="478"/>
      <c r="CM14" s="478"/>
      <c r="CN14" s="478"/>
      <c r="CO14" s="478"/>
      <c r="CP14" s="478"/>
      <c r="CQ14" s="478"/>
      <c r="CR14" s="478"/>
      <c r="CS14" s="479"/>
      <c r="CT14" s="480" t="s">
        <v>118</v>
      </c>
      <c r="CU14" s="481"/>
      <c r="CV14" s="481"/>
      <c r="CW14" s="481"/>
      <c r="CX14" s="481"/>
      <c r="CY14" s="481"/>
      <c r="CZ14" s="481"/>
      <c r="DA14" s="482"/>
      <c r="DB14" s="480" t="s">
        <v>118</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14047</v>
      </c>
      <c r="S15" s="467"/>
      <c r="T15" s="467"/>
      <c r="U15" s="467"/>
      <c r="V15" s="468"/>
      <c r="W15" s="395" t="s">
        <v>127</v>
      </c>
      <c r="X15" s="396"/>
      <c r="Y15" s="396"/>
      <c r="Z15" s="396"/>
      <c r="AA15" s="396"/>
      <c r="AB15" s="386"/>
      <c r="AC15" s="436">
        <v>2312</v>
      </c>
      <c r="AD15" s="437"/>
      <c r="AE15" s="437"/>
      <c r="AF15" s="437"/>
      <c r="AG15" s="476"/>
      <c r="AH15" s="436">
        <v>2611</v>
      </c>
      <c r="AI15" s="437"/>
      <c r="AJ15" s="437"/>
      <c r="AK15" s="437"/>
      <c r="AL15" s="438"/>
      <c r="AM15" s="408"/>
      <c r="AN15" s="409"/>
      <c r="AO15" s="409"/>
      <c r="AP15" s="409"/>
      <c r="AQ15" s="409"/>
      <c r="AR15" s="409"/>
      <c r="AS15" s="409"/>
      <c r="AT15" s="410"/>
      <c r="AU15" s="411"/>
      <c r="AV15" s="412"/>
      <c r="AW15" s="412"/>
      <c r="AX15" s="412"/>
      <c r="AY15" s="345" t="s">
        <v>128</v>
      </c>
      <c r="AZ15" s="346"/>
      <c r="BA15" s="346"/>
      <c r="BB15" s="346"/>
      <c r="BC15" s="346"/>
      <c r="BD15" s="346"/>
      <c r="BE15" s="346"/>
      <c r="BF15" s="346"/>
      <c r="BG15" s="346"/>
      <c r="BH15" s="346"/>
      <c r="BI15" s="346"/>
      <c r="BJ15" s="346"/>
      <c r="BK15" s="346"/>
      <c r="BL15" s="346"/>
      <c r="BM15" s="347"/>
      <c r="BN15" s="348">
        <v>1297818</v>
      </c>
      <c r="BO15" s="349"/>
      <c r="BP15" s="349"/>
      <c r="BQ15" s="349"/>
      <c r="BR15" s="349"/>
      <c r="BS15" s="349"/>
      <c r="BT15" s="349"/>
      <c r="BU15" s="350"/>
      <c r="BV15" s="348">
        <v>1196524</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86"/>
      <c r="N16" s="486"/>
      <c r="O16" s="486"/>
      <c r="P16" s="486"/>
      <c r="Q16" s="487"/>
      <c r="R16" s="488" t="s">
        <v>131</v>
      </c>
      <c r="S16" s="489"/>
      <c r="T16" s="489"/>
      <c r="U16" s="489"/>
      <c r="V16" s="490"/>
      <c r="W16" s="375"/>
      <c r="X16" s="376"/>
      <c r="Y16" s="376"/>
      <c r="Z16" s="376"/>
      <c r="AA16" s="376"/>
      <c r="AB16" s="365"/>
      <c r="AC16" s="469">
        <v>28</v>
      </c>
      <c r="AD16" s="470"/>
      <c r="AE16" s="470"/>
      <c r="AF16" s="470"/>
      <c r="AG16" s="471"/>
      <c r="AH16" s="469">
        <v>29.5</v>
      </c>
      <c r="AI16" s="470"/>
      <c r="AJ16" s="470"/>
      <c r="AK16" s="470"/>
      <c r="AL16" s="472"/>
      <c r="AM16" s="408"/>
      <c r="AN16" s="409"/>
      <c r="AO16" s="409"/>
      <c r="AP16" s="409"/>
      <c r="AQ16" s="409"/>
      <c r="AR16" s="409"/>
      <c r="AS16" s="409"/>
      <c r="AT16" s="410"/>
      <c r="AU16" s="411"/>
      <c r="AV16" s="412"/>
      <c r="AW16" s="412"/>
      <c r="AX16" s="412"/>
      <c r="AY16" s="413" t="s">
        <v>132</v>
      </c>
      <c r="AZ16" s="414"/>
      <c r="BA16" s="414"/>
      <c r="BB16" s="414"/>
      <c r="BC16" s="414"/>
      <c r="BD16" s="414"/>
      <c r="BE16" s="414"/>
      <c r="BF16" s="414"/>
      <c r="BG16" s="414"/>
      <c r="BH16" s="414"/>
      <c r="BI16" s="414"/>
      <c r="BJ16" s="414"/>
      <c r="BK16" s="414"/>
      <c r="BL16" s="414"/>
      <c r="BM16" s="415"/>
      <c r="BN16" s="416">
        <v>4487383</v>
      </c>
      <c r="BO16" s="417"/>
      <c r="BP16" s="417"/>
      <c r="BQ16" s="417"/>
      <c r="BR16" s="417"/>
      <c r="BS16" s="417"/>
      <c r="BT16" s="417"/>
      <c r="BU16" s="418"/>
      <c r="BV16" s="416">
        <v>4270849</v>
      </c>
      <c r="BW16" s="417"/>
      <c r="BX16" s="417"/>
      <c r="BY16" s="417"/>
      <c r="BZ16" s="417"/>
      <c r="CA16" s="417"/>
      <c r="CB16" s="417"/>
      <c r="CC16" s="418"/>
      <c r="CD16" s="152"/>
      <c r="CE16" s="494"/>
      <c r="CF16" s="494"/>
      <c r="CG16" s="494"/>
      <c r="CH16" s="494"/>
      <c r="CI16" s="494"/>
      <c r="CJ16" s="494"/>
      <c r="CK16" s="494"/>
      <c r="CL16" s="494"/>
      <c r="CM16" s="494"/>
      <c r="CN16" s="494"/>
      <c r="CO16" s="494"/>
      <c r="CP16" s="494"/>
      <c r="CQ16" s="494"/>
      <c r="CR16" s="494"/>
      <c r="CS16" s="495"/>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91" t="s">
        <v>133</v>
      </c>
      <c r="N17" s="492"/>
      <c r="O17" s="492"/>
      <c r="P17" s="492"/>
      <c r="Q17" s="493"/>
      <c r="R17" s="488" t="s">
        <v>131</v>
      </c>
      <c r="S17" s="489"/>
      <c r="T17" s="489"/>
      <c r="U17" s="489"/>
      <c r="V17" s="490"/>
      <c r="W17" s="395" t="s">
        <v>134</v>
      </c>
      <c r="X17" s="396"/>
      <c r="Y17" s="396"/>
      <c r="Z17" s="396"/>
      <c r="AA17" s="396"/>
      <c r="AB17" s="386"/>
      <c r="AC17" s="436">
        <v>3999</v>
      </c>
      <c r="AD17" s="437"/>
      <c r="AE17" s="437"/>
      <c r="AF17" s="437"/>
      <c r="AG17" s="476"/>
      <c r="AH17" s="436">
        <v>3937</v>
      </c>
      <c r="AI17" s="437"/>
      <c r="AJ17" s="437"/>
      <c r="AK17" s="437"/>
      <c r="AL17" s="438"/>
      <c r="AM17" s="408"/>
      <c r="AN17" s="409"/>
      <c r="AO17" s="409"/>
      <c r="AP17" s="409"/>
      <c r="AQ17" s="409"/>
      <c r="AR17" s="409"/>
      <c r="AS17" s="409"/>
      <c r="AT17" s="410"/>
      <c r="AU17" s="411"/>
      <c r="AV17" s="412"/>
      <c r="AW17" s="412"/>
      <c r="AX17" s="412"/>
      <c r="AY17" s="413" t="s">
        <v>135</v>
      </c>
      <c r="AZ17" s="414"/>
      <c r="BA17" s="414"/>
      <c r="BB17" s="414"/>
      <c r="BC17" s="414"/>
      <c r="BD17" s="414"/>
      <c r="BE17" s="414"/>
      <c r="BF17" s="414"/>
      <c r="BG17" s="414"/>
      <c r="BH17" s="414"/>
      <c r="BI17" s="414"/>
      <c r="BJ17" s="414"/>
      <c r="BK17" s="414"/>
      <c r="BL17" s="414"/>
      <c r="BM17" s="415"/>
      <c r="BN17" s="416">
        <v>1670139</v>
      </c>
      <c r="BO17" s="417"/>
      <c r="BP17" s="417"/>
      <c r="BQ17" s="417"/>
      <c r="BR17" s="417"/>
      <c r="BS17" s="417"/>
      <c r="BT17" s="417"/>
      <c r="BU17" s="418"/>
      <c r="BV17" s="416">
        <v>1577634</v>
      </c>
      <c r="BW17" s="417"/>
      <c r="BX17" s="417"/>
      <c r="BY17" s="417"/>
      <c r="BZ17" s="417"/>
      <c r="CA17" s="417"/>
      <c r="CB17" s="417"/>
      <c r="CC17" s="418"/>
      <c r="CD17" s="152"/>
      <c r="CE17" s="494"/>
      <c r="CF17" s="494"/>
      <c r="CG17" s="494"/>
      <c r="CH17" s="494"/>
      <c r="CI17" s="494"/>
      <c r="CJ17" s="494"/>
      <c r="CK17" s="494"/>
      <c r="CL17" s="494"/>
      <c r="CM17" s="494"/>
      <c r="CN17" s="494"/>
      <c r="CO17" s="494"/>
      <c r="CP17" s="494"/>
      <c r="CQ17" s="494"/>
      <c r="CR17" s="494"/>
      <c r="CS17" s="495"/>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163.4</v>
      </c>
      <c r="M18" s="498"/>
      <c r="N18" s="498"/>
      <c r="O18" s="498"/>
      <c r="P18" s="498"/>
      <c r="Q18" s="498"/>
      <c r="R18" s="499"/>
      <c r="S18" s="499"/>
      <c r="T18" s="499"/>
      <c r="U18" s="499"/>
      <c r="V18" s="500"/>
      <c r="W18" s="397"/>
      <c r="X18" s="398"/>
      <c r="Y18" s="398"/>
      <c r="Z18" s="398"/>
      <c r="AA18" s="398"/>
      <c r="AB18" s="389"/>
      <c r="AC18" s="501">
        <v>48.5</v>
      </c>
      <c r="AD18" s="502"/>
      <c r="AE18" s="502"/>
      <c r="AF18" s="502"/>
      <c r="AG18" s="503"/>
      <c r="AH18" s="501">
        <v>44.5</v>
      </c>
      <c r="AI18" s="502"/>
      <c r="AJ18" s="502"/>
      <c r="AK18" s="502"/>
      <c r="AL18" s="504"/>
      <c r="AM18" s="408"/>
      <c r="AN18" s="409"/>
      <c r="AO18" s="409"/>
      <c r="AP18" s="409"/>
      <c r="AQ18" s="409"/>
      <c r="AR18" s="409"/>
      <c r="AS18" s="409"/>
      <c r="AT18" s="410"/>
      <c r="AU18" s="411"/>
      <c r="AV18" s="412"/>
      <c r="AW18" s="412"/>
      <c r="AX18" s="412"/>
      <c r="AY18" s="413" t="s">
        <v>137</v>
      </c>
      <c r="AZ18" s="414"/>
      <c r="BA18" s="414"/>
      <c r="BB18" s="414"/>
      <c r="BC18" s="414"/>
      <c r="BD18" s="414"/>
      <c r="BE18" s="414"/>
      <c r="BF18" s="414"/>
      <c r="BG18" s="414"/>
      <c r="BH18" s="414"/>
      <c r="BI18" s="414"/>
      <c r="BJ18" s="414"/>
      <c r="BK18" s="414"/>
      <c r="BL18" s="414"/>
      <c r="BM18" s="415"/>
      <c r="BN18" s="416">
        <v>4544572</v>
      </c>
      <c r="BO18" s="417"/>
      <c r="BP18" s="417"/>
      <c r="BQ18" s="417"/>
      <c r="BR18" s="417"/>
      <c r="BS18" s="417"/>
      <c r="BT18" s="417"/>
      <c r="BU18" s="418"/>
      <c r="BV18" s="416">
        <v>4583249</v>
      </c>
      <c r="BW18" s="417"/>
      <c r="BX18" s="417"/>
      <c r="BY18" s="417"/>
      <c r="BZ18" s="417"/>
      <c r="CA18" s="417"/>
      <c r="CB18" s="417"/>
      <c r="CC18" s="418"/>
      <c r="CD18" s="152"/>
      <c r="CE18" s="494"/>
      <c r="CF18" s="494"/>
      <c r="CG18" s="494"/>
      <c r="CH18" s="494"/>
      <c r="CI18" s="494"/>
      <c r="CJ18" s="494"/>
      <c r="CK18" s="494"/>
      <c r="CL18" s="494"/>
      <c r="CM18" s="494"/>
      <c r="CN18" s="494"/>
      <c r="CO18" s="494"/>
      <c r="CP18" s="494"/>
      <c r="CQ18" s="494"/>
      <c r="CR18" s="494"/>
      <c r="CS18" s="495"/>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76</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08"/>
      <c r="AN19" s="409"/>
      <c r="AO19" s="409"/>
      <c r="AP19" s="409"/>
      <c r="AQ19" s="409"/>
      <c r="AR19" s="409"/>
      <c r="AS19" s="409"/>
      <c r="AT19" s="410"/>
      <c r="AU19" s="411"/>
      <c r="AV19" s="412"/>
      <c r="AW19" s="412"/>
      <c r="AX19" s="412"/>
      <c r="AY19" s="413" t="s">
        <v>139</v>
      </c>
      <c r="AZ19" s="414"/>
      <c r="BA19" s="414"/>
      <c r="BB19" s="414"/>
      <c r="BC19" s="414"/>
      <c r="BD19" s="414"/>
      <c r="BE19" s="414"/>
      <c r="BF19" s="414"/>
      <c r="BG19" s="414"/>
      <c r="BH19" s="414"/>
      <c r="BI19" s="414"/>
      <c r="BJ19" s="414"/>
      <c r="BK19" s="414"/>
      <c r="BL19" s="414"/>
      <c r="BM19" s="415"/>
      <c r="BN19" s="416">
        <v>16844594</v>
      </c>
      <c r="BO19" s="417"/>
      <c r="BP19" s="417"/>
      <c r="BQ19" s="417"/>
      <c r="BR19" s="417"/>
      <c r="BS19" s="417"/>
      <c r="BT19" s="417"/>
      <c r="BU19" s="418"/>
      <c r="BV19" s="416">
        <v>17878991</v>
      </c>
      <c r="BW19" s="417"/>
      <c r="BX19" s="417"/>
      <c r="BY19" s="417"/>
      <c r="BZ19" s="417"/>
      <c r="CA19" s="417"/>
      <c r="CB19" s="417"/>
      <c r="CC19" s="418"/>
      <c r="CD19" s="152"/>
      <c r="CE19" s="494"/>
      <c r="CF19" s="494"/>
      <c r="CG19" s="494"/>
      <c r="CH19" s="494"/>
      <c r="CI19" s="494"/>
      <c r="CJ19" s="494"/>
      <c r="CK19" s="494"/>
      <c r="CL19" s="494"/>
      <c r="CM19" s="494"/>
      <c r="CN19" s="494"/>
      <c r="CO19" s="494"/>
      <c r="CP19" s="494"/>
      <c r="CQ19" s="494"/>
      <c r="CR19" s="494"/>
      <c r="CS19" s="495"/>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4041</v>
      </c>
      <c r="M20" s="505"/>
      <c r="N20" s="505"/>
      <c r="O20" s="505"/>
      <c r="P20" s="505"/>
      <c r="Q20" s="505"/>
      <c r="R20" s="506"/>
      <c r="S20" s="506"/>
      <c r="T20" s="506"/>
      <c r="U20" s="506"/>
      <c r="V20" s="507"/>
      <c r="W20" s="397"/>
      <c r="X20" s="398"/>
      <c r="Y20" s="398"/>
      <c r="Z20" s="398"/>
      <c r="AA20" s="398"/>
      <c r="AB20" s="398"/>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3"/>
      <c r="AZ20" s="414"/>
      <c r="BA20" s="414"/>
      <c r="BB20" s="414"/>
      <c r="BC20" s="414"/>
      <c r="BD20" s="414"/>
      <c r="BE20" s="414"/>
      <c r="BF20" s="414"/>
      <c r="BG20" s="414"/>
      <c r="BH20" s="414"/>
      <c r="BI20" s="414"/>
      <c r="BJ20" s="414"/>
      <c r="BK20" s="414"/>
      <c r="BL20" s="414"/>
      <c r="BM20" s="415"/>
      <c r="BN20" s="416"/>
      <c r="BO20" s="417"/>
      <c r="BP20" s="417"/>
      <c r="BQ20" s="417"/>
      <c r="BR20" s="417"/>
      <c r="BS20" s="417"/>
      <c r="BT20" s="417"/>
      <c r="BU20" s="418"/>
      <c r="BV20" s="416"/>
      <c r="BW20" s="417"/>
      <c r="BX20" s="417"/>
      <c r="BY20" s="417"/>
      <c r="BZ20" s="417"/>
      <c r="CA20" s="417"/>
      <c r="CB20" s="417"/>
      <c r="CC20" s="418"/>
      <c r="CD20" s="152"/>
      <c r="CE20" s="494"/>
      <c r="CF20" s="494"/>
      <c r="CG20" s="494"/>
      <c r="CH20" s="494"/>
      <c r="CI20" s="494"/>
      <c r="CJ20" s="494"/>
      <c r="CK20" s="494"/>
      <c r="CL20" s="494"/>
      <c r="CM20" s="494"/>
      <c r="CN20" s="494"/>
      <c r="CO20" s="494"/>
      <c r="CP20" s="494"/>
      <c r="CQ20" s="494"/>
      <c r="CR20" s="494"/>
      <c r="CS20" s="495"/>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3"/>
      <c r="AZ21" s="414"/>
      <c r="BA21" s="414"/>
      <c r="BB21" s="414"/>
      <c r="BC21" s="414"/>
      <c r="BD21" s="414"/>
      <c r="BE21" s="414"/>
      <c r="BF21" s="414"/>
      <c r="BG21" s="414"/>
      <c r="BH21" s="414"/>
      <c r="BI21" s="414"/>
      <c r="BJ21" s="414"/>
      <c r="BK21" s="414"/>
      <c r="BL21" s="414"/>
      <c r="BM21" s="415"/>
      <c r="BN21" s="416"/>
      <c r="BO21" s="417"/>
      <c r="BP21" s="417"/>
      <c r="BQ21" s="417"/>
      <c r="BR21" s="417"/>
      <c r="BS21" s="417"/>
      <c r="BT21" s="417"/>
      <c r="BU21" s="418"/>
      <c r="BV21" s="416"/>
      <c r="BW21" s="417"/>
      <c r="BX21" s="417"/>
      <c r="BY21" s="417"/>
      <c r="BZ21" s="417"/>
      <c r="CA21" s="417"/>
      <c r="CB21" s="417"/>
      <c r="CC21" s="418"/>
      <c r="CD21" s="152"/>
      <c r="CE21" s="494"/>
      <c r="CF21" s="494"/>
      <c r="CG21" s="494"/>
      <c r="CH21" s="494"/>
      <c r="CI21" s="494"/>
      <c r="CJ21" s="494"/>
      <c r="CK21" s="494"/>
      <c r="CL21" s="494"/>
      <c r="CM21" s="494"/>
      <c r="CN21" s="494"/>
      <c r="CO21" s="494"/>
      <c r="CP21" s="494"/>
      <c r="CQ21" s="494"/>
      <c r="CR21" s="494"/>
      <c r="CS21" s="495"/>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1" t="s">
        <v>1</v>
      </c>
      <c r="F22" s="396"/>
      <c r="G22" s="396"/>
      <c r="H22" s="396"/>
      <c r="I22" s="396"/>
      <c r="J22" s="396"/>
      <c r="K22" s="386"/>
      <c r="L22" s="391" t="s">
        <v>143</v>
      </c>
      <c r="M22" s="396"/>
      <c r="N22" s="396"/>
      <c r="O22" s="396"/>
      <c r="P22" s="386"/>
      <c r="Q22" s="524" t="s">
        <v>144</v>
      </c>
      <c r="R22" s="525"/>
      <c r="S22" s="525"/>
      <c r="T22" s="525"/>
      <c r="U22" s="525"/>
      <c r="V22" s="526"/>
      <c r="W22" s="530" t="s">
        <v>145</v>
      </c>
      <c r="X22" s="516"/>
      <c r="Y22" s="517"/>
      <c r="Z22" s="391" t="s">
        <v>1</v>
      </c>
      <c r="AA22" s="396"/>
      <c r="AB22" s="396"/>
      <c r="AC22" s="396"/>
      <c r="AD22" s="396"/>
      <c r="AE22" s="396"/>
      <c r="AF22" s="396"/>
      <c r="AG22" s="386"/>
      <c r="AH22" s="535" t="s">
        <v>146</v>
      </c>
      <c r="AI22" s="396"/>
      <c r="AJ22" s="396"/>
      <c r="AK22" s="396"/>
      <c r="AL22" s="386"/>
      <c r="AM22" s="535" t="s">
        <v>147</v>
      </c>
      <c r="AN22" s="536"/>
      <c r="AO22" s="536"/>
      <c r="AP22" s="536"/>
      <c r="AQ22" s="536"/>
      <c r="AR22" s="537"/>
      <c r="AS22" s="524" t="s">
        <v>144</v>
      </c>
      <c r="AT22" s="525"/>
      <c r="AU22" s="525"/>
      <c r="AV22" s="525"/>
      <c r="AW22" s="525"/>
      <c r="AX22" s="541"/>
      <c r="AY22" s="543"/>
      <c r="AZ22" s="544"/>
      <c r="BA22" s="544"/>
      <c r="BB22" s="544"/>
      <c r="BC22" s="544"/>
      <c r="BD22" s="544"/>
      <c r="BE22" s="544"/>
      <c r="BF22" s="544"/>
      <c r="BG22" s="544"/>
      <c r="BH22" s="544"/>
      <c r="BI22" s="544"/>
      <c r="BJ22" s="544"/>
      <c r="BK22" s="544"/>
      <c r="BL22" s="544"/>
      <c r="BM22" s="545"/>
      <c r="BN22" s="546"/>
      <c r="BO22" s="547"/>
      <c r="BP22" s="547"/>
      <c r="BQ22" s="547"/>
      <c r="BR22" s="547"/>
      <c r="BS22" s="547"/>
      <c r="BT22" s="547"/>
      <c r="BU22" s="548"/>
      <c r="BV22" s="546"/>
      <c r="BW22" s="547"/>
      <c r="BX22" s="547"/>
      <c r="BY22" s="547"/>
      <c r="BZ22" s="547"/>
      <c r="CA22" s="547"/>
      <c r="CB22" s="547"/>
      <c r="CC22" s="548"/>
      <c r="CD22" s="152"/>
      <c r="CE22" s="494"/>
      <c r="CF22" s="494"/>
      <c r="CG22" s="494"/>
      <c r="CH22" s="494"/>
      <c r="CI22" s="494"/>
      <c r="CJ22" s="494"/>
      <c r="CK22" s="494"/>
      <c r="CL22" s="494"/>
      <c r="CM22" s="494"/>
      <c r="CN22" s="494"/>
      <c r="CO22" s="494"/>
      <c r="CP22" s="494"/>
      <c r="CQ22" s="494"/>
      <c r="CR22" s="494"/>
      <c r="CS22" s="495"/>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38"/>
      <c r="AN23" s="539"/>
      <c r="AO23" s="539"/>
      <c r="AP23" s="539"/>
      <c r="AQ23" s="539"/>
      <c r="AR23" s="540"/>
      <c r="AS23" s="527"/>
      <c r="AT23" s="528"/>
      <c r="AU23" s="528"/>
      <c r="AV23" s="528"/>
      <c r="AW23" s="528"/>
      <c r="AX23" s="542"/>
      <c r="AY23" s="345" t="s">
        <v>148</v>
      </c>
      <c r="AZ23" s="346"/>
      <c r="BA23" s="346"/>
      <c r="BB23" s="346"/>
      <c r="BC23" s="346"/>
      <c r="BD23" s="346"/>
      <c r="BE23" s="346"/>
      <c r="BF23" s="346"/>
      <c r="BG23" s="346"/>
      <c r="BH23" s="346"/>
      <c r="BI23" s="346"/>
      <c r="BJ23" s="346"/>
      <c r="BK23" s="346"/>
      <c r="BL23" s="346"/>
      <c r="BM23" s="347"/>
      <c r="BN23" s="416">
        <v>10357033</v>
      </c>
      <c r="BO23" s="417"/>
      <c r="BP23" s="417"/>
      <c r="BQ23" s="417"/>
      <c r="BR23" s="417"/>
      <c r="BS23" s="417"/>
      <c r="BT23" s="417"/>
      <c r="BU23" s="418"/>
      <c r="BV23" s="416">
        <v>9550857</v>
      </c>
      <c r="BW23" s="417"/>
      <c r="BX23" s="417"/>
      <c r="BY23" s="417"/>
      <c r="BZ23" s="417"/>
      <c r="CA23" s="417"/>
      <c r="CB23" s="417"/>
      <c r="CC23" s="418"/>
      <c r="CD23" s="152"/>
      <c r="CE23" s="494"/>
      <c r="CF23" s="494"/>
      <c r="CG23" s="494"/>
      <c r="CH23" s="494"/>
      <c r="CI23" s="494"/>
      <c r="CJ23" s="494"/>
      <c r="CK23" s="494"/>
      <c r="CL23" s="494"/>
      <c r="CM23" s="494"/>
      <c r="CN23" s="494"/>
      <c r="CO23" s="494"/>
      <c r="CP23" s="494"/>
      <c r="CQ23" s="494"/>
      <c r="CR23" s="494"/>
      <c r="CS23" s="495"/>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09"/>
      <c r="G24" s="409"/>
      <c r="H24" s="409"/>
      <c r="I24" s="409"/>
      <c r="J24" s="409"/>
      <c r="K24" s="410"/>
      <c r="L24" s="436">
        <v>1</v>
      </c>
      <c r="M24" s="437"/>
      <c r="N24" s="437"/>
      <c r="O24" s="437"/>
      <c r="P24" s="476"/>
      <c r="Q24" s="436">
        <v>7299</v>
      </c>
      <c r="R24" s="437"/>
      <c r="S24" s="437"/>
      <c r="T24" s="437"/>
      <c r="U24" s="437"/>
      <c r="V24" s="476"/>
      <c r="W24" s="531"/>
      <c r="X24" s="519"/>
      <c r="Y24" s="520"/>
      <c r="Z24" s="435" t="s">
        <v>150</v>
      </c>
      <c r="AA24" s="409"/>
      <c r="AB24" s="409"/>
      <c r="AC24" s="409"/>
      <c r="AD24" s="409"/>
      <c r="AE24" s="409"/>
      <c r="AF24" s="409"/>
      <c r="AG24" s="410"/>
      <c r="AH24" s="436">
        <v>211</v>
      </c>
      <c r="AI24" s="437"/>
      <c r="AJ24" s="437"/>
      <c r="AK24" s="437"/>
      <c r="AL24" s="476"/>
      <c r="AM24" s="436">
        <v>599451</v>
      </c>
      <c r="AN24" s="437"/>
      <c r="AO24" s="437"/>
      <c r="AP24" s="437"/>
      <c r="AQ24" s="437"/>
      <c r="AR24" s="476"/>
      <c r="AS24" s="436">
        <v>2841</v>
      </c>
      <c r="AT24" s="437"/>
      <c r="AU24" s="437"/>
      <c r="AV24" s="437"/>
      <c r="AW24" s="437"/>
      <c r="AX24" s="438"/>
      <c r="AY24" s="543" t="s">
        <v>151</v>
      </c>
      <c r="AZ24" s="544"/>
      <c r="BA24" s="544"/>
      <c r="BB24" s="544"/>
      <c r="BC24" s="544"/>
      <c r="BD24" s="544"/>
      <c r="BE24" s="544"/>
      <c r="BF24" s="544"/>
      <c r="BG24" s="544"/>
      <c r="BH24" s="544"/>
      <c r="BI24" s="544"/>
      <c r="BJ24" s="544"/>
      <c r="BK24" s="544"/>
      <c r="BL24" s="544"/>
      <c r="BM24" s="545"/>
      <c r="BN24" s="416">
        <v>7056248</v>
      </c>
      <c r="BO24" s="417"/>
      <c r="BP24" s="417"/>
      <c r="BQ24" s="417"/>
      <c r="BR24" s="417"/>
      <c r="BS24" s="417"/>
      <c r="BT24" s="417"/>
      <c r="BU24" s="418"/>
      <c r="BV24" s="416">
        <v>6204213</v>
      </c>
      <c r="BW24" s="417"/>
      <c r="BX24" s="417"/>
      <c r="BY24" s="417"/>
      <c r="BZ24" s="417"/>
      <c r="CA24" s="417"/>
      <c r="CB24" s="417"/>
      <c r="CC24" s="418"/>
      <c r="CD24" s="152"/>
      <c r="CE24" s="494"/>
      <c r="CF24" s="494"/>
      <c r="CG24" s="494"/>
      <c r="CH24" s="494"/>
      <c r="CI24" s="494"/>
      <c r="CJ24" s="494"/>
      <c r="CK24" s="494"/>
      <c r="CL24" s="494"/>
      <c r="CM24" s="494"/>
      <c r="CN24" s="494"/>
      <c r="CO24" s="494"/>
      <c r="CP24" s="494"/>
      <c r="CQ24" s="494"/>
      <c r="CR24" s="494"/>
      <c r="CS24" s="495"/>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09"/>
      <c r="G25" s="409"/>
      <c r="H25" s="409"/>
      <c r="I25" s="409"/>
      <c r="J25" s="409"/>
      <c r="K25" s="410"/>
      <c r="L25" s="436">
        <v>1</v>
      </c>
      <c r="M25" s="437"/>
      <c r="N25" s="437"/>
      <c r="O25" s="437"/>
      <c r="P25" s="476"/>
      <c r="Q25" s="436">
        <v>5580</v>
      </c>
      <c r="R25" s="437"/>
      <c r="S25" s="437"/>
      <c r="T25" s="437"/>
      <c r="U25" s="437"/>
      <c r="V25" s="476"/>
      <c r="W25" s="531"/>
      <c r="X25" s="519"/>
      <c r="Y25" s="520"/>
      <c r="Z25" s="435" t="s">
        <v>153</v>
      </c>
      <c r="AA25" s="409"/>
      <c r="AB25" s="409"/>
      <c r="AC25" s="409"/>
      <c r="AD25" s="409"/>
      <c r="AE25" s="409"/>
      <c r="AF25" s="409"/>
      <c r="AG25" s="410"/>
      <c r="AH25" s="436" t="s">
        <v>118</v>
      </c>
      <c r="AI25" s="437"/>
      <c r="AJ25" s="437"/>
      <c r="AK25" s="437"/>
      <c r="AL25" s="476"/>
      <c r="AM25" s="436" t="s">
        <v>118</v>
      </c>
      <c r="AN25" s="437"/>
      <c r="AO25" s="437"/>
      <c r="AP25" s="437"/>
      <c r="AQ25" s="437"/>
      <c r="AR25" s="476"/>
      <c r="AS25" s="436" t="s">
        <v>118</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39832544</v>
      </c>
      <c r="BO25" s="349"/>
      <c r="BP25" s="349"/>
      <c r="BQ25" s="349"/>
      <c r="BR25" s="349"/>
      <c r="BS25" s="349"/>
      <c r="BT25" s="349"/>
      <c r="BU25" s="350"/>
      <c r="BV25" s="348">
        <v>69729654</v>
      </c>
      <c r="BW25" s="349"/>
      <c r="BX25" s="349"/>
      <c r="BY25" s="349"/>
      <c r="BZ25" s="349"/>
      <c r="CA25" s="349"/>
      <c r="CB25" s="349"/>
      <c r="CC25" s="350"/>
      <c r="CD25" s="152"/>
      <c r="CE25" s="494"/>
      <c r="CF25" s="494"/>
      <c r="CG25" s="494"/>
      <c r="CH25" s="494"/>
      <c r="CI25" s="494"/>
      <c r="CJ25" s="494"/>
      <c r="CK25" s="494"/>
      <c r="CL25" s="494"/>
      <c r="CM25" s="494"/>
      <c r="CN25" s="494"/>
      <c r="CO25" s="494"/>
      <c r="CP25" s="494"/>
      <c r="CQ25" s="494"/>
      <c r="CR25" s="494"/>
      <c r="CS25" s="495"/>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09"/>
      <c r="G26" s="409"/>
      <c r="H26" s="409"/>
      <c r="I26" s="409"/>
      <c r="J26" s="409"/>
      <c r="K26" s="410"/>
      <c r="L26" s="436">
        <v>1</v>
      </c>
      <c r="M26" s="437"/>
      <c r="N26" s="437"/>
      <c r="O26" s="437"/>
      <c r="P26" s="476"/>
      <c r="Q26" s="436">
        <v>4569</v>
      </c>
      <c r="R26" s="437"/>
      <c r="S26" s="437"/>
      <c r="T26" s="437"/>
      <c r="U26" s="437"/>
      <c r="V26" s="476"/>
      <c r="W26" s="531"/>
      <c r="X26" s="519"/>
      <c r="Y26" s="520"/>
      <c r="Z26" s="435" t="s">
        <v>156</v>
      </c>
      <c r="AA26" s="549"/>
      <c r="AB26" s="549"/>
      <c r="AC26" s="549"/>
      <c r="AD26" s="549"/>
      <c r="AE26" s="549"/>
      <c r="AF26" s="549"/>
      <c r="AG26" s="550"/>
      <c r="AH26" s="436">
        <v>12</v>
      </c>
      <c r="AI26" s="437"/>
      <c r="AJ26" s="437"/>
      <c r="AK26" s="437"/>
      <c r="AL26" s="476"/>
      <c r="AM26" s="436">
        <v>34776</v>
      </c>
      <c r="AN26" s="437"/>
      <c r="AO26" s="437"/>
      <c r="AP26" s="437"/>
      <c r="AQ26" s="437"/>
      <c r="AR26" s="476"/>
      <c r="AS26" s="436">
        <v>2898</v>
      </c>
      <c r="AT26" s="437"/>
      <c r="AU26" s="437"/>
      <c r="AV26" s="437"/>
      <c r="AW26" s="437"/>
      <c r="AX26" s="438"/>
      <c r="AY26" s="419" t="s">
        <v>157</v>
      </c>
      <c r="AZ26" s="420"/>
      <c r="BA26" s="420"/>
      <c r="BB26" s="420"/>
      <c r="BC26" s="420"/>
      <c r="BD26" s="420"/>
      <c r="BE26" s="420"/>
      <c r="BF26" s="420"/>
      <c r="BG26" s="420"/>
      <c r="BH26" s="420"/>
      <c r="BI26" s="420"/>
      <c r="BJ26" s="420"/>
      <c r="BK26" s="420"/>
      <c r="BL26" s="420"/>
      <c r="BM26" s="421"/>
      <c r="BN26" s="416" t="s">
        <v>118</v>
      </c>
      <c r="BO26" s="417"/>
      <c r="BP26" s="417"/>
      <c r="BQ26" s="417"/>
      <c r="BR26" s="417"/>
      <c r="BS26" s="417"/>
      <c r="BT26" s="417"/>
      <c r="BU26" s="418"/>
      <c r="BV26" s="416" t="s">
        <v>118</v>
      </c>
      <c r="BW26" s="417"/>
      <c r="BX26" s="417"/>
      <c r="BY26" s="417"/>
      <c r="BZ26" s="417"/>
      <c r="CA26" s="417"/>
      <c r="CB26" s="417"/>
      <c r="CC26" s="418"/>
      <c r="CD26" s="152"/>
      <c r="CE26" s="494"/>
      <c r="CF26" s="494"/>
      <c r="CG26" s="494"/>
      <c r="CH26" s="494"/>
      <c r="CI26" s="494"/>
      <c r="CJ26" s="494"/>
      <c r="CK26" s="494"/>
      <c r="CL26" s="494"/>
      <c r="CM26" s="494"/>
      <c r="CN26" s="494"/>
      <c r="CO26" s="494"/>
      <c r="CP26" s="494"/>
      <c r="CQ26" s="494"/>
      <c r="CR26" s="494"/>
      <c r="CS26" s="495"/>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09"/>
      <c r="G27" s="409"/>
      <c r="H27" s="409"/>
      <c r="I27" s="409"/>
      <c r="J27" s="409"/>
      <c r="K27" s="410"/>
      <c r="L27" s="436">
        <v>1</v>
      </c>
      <c r="M27" s="437"/>
      <c r="N27" s="437"/>
      <c r="O27" s="437"/>
      <c r="P27" s="476"/>
      <c r="Q27" s="436">
        <v>3000</v>
      </c>
      <c r="R27" s="437"/>
      <c r="S27" s="437"/>
      <c r="T27" s="437"/>
      <c r="U27" s="437"/>
      <c r="V27" s="476"/>
      <c r="W27" s="531"/>
      <c r="X27" s="519"/>
      <c r="Y27" s="520"/>
      <c r="Z27" s="435" t="s">
        <v>159</v>
      </c>
      <c r="AA27" s="409"/>
      <c r="AB27" s="409"/>
      <c r="AC27" s="409"/>
      <c r="AD27" s="409"/>
      <c r="AE27" s="409"/>
      <c r="AF27" s="409"/>
      <c r="AG27" s="410"/>
      <c r="AH27" s="436">
        <v>2</v>
      </c>
      <c r="AI27" s="437"/>
      <c r="AJ27" s="437"/>
      <c r="AK27" s="437"/>
      <c r="AL27" s="476"/>
      <c r="AM27" s="436" t="s">
        <v>160</v>
      </c>
      <c r="AN27" s="437"/>
      <c r="AO27" s="437"/>
      <c r="AP27" s="437"/>
      <c r="AQ27" s="437"/>
      <c r="AR27" s="476"/>
      <c r="AS27" s="436" t="s">
        <v>160</v>
      </c>
      <c r="AT27" s="437"/>
      <c r="AU27" s="437"/>
      <c r="AV27" s="437"/>
      <c r="AW27" s="437"/>
      <c r="AX27" s="438"/>
      <c r="AY27" s="477" t="s">
        <v>161</v>
      </c>
      <c r="AZ27" s="478"/>
      <c r="BA27" s="478"/>
      <c r="BB27" s="478"/>
      <c r="BC27" s="478"/>
      <c r="BD27" s="478"/>
      <c r="BE27" s="478"/>
      <c r="BF27" s="478"/>
      <c r="BG27" s="478"/>
      <c r="BH27" s="478"/>
      <c r="BI27" s="478"/>
      <c r="BJ27" s="478"/>
      <c r="BK27" s="478"/>
      <c r="BL27" s="478"/>
      <c r="BM27" s="479"/>
      <c r="BN27" s="546">
        <v>155129</v>
      </c>
      <c r="BO27" s="547"/>
      <c r="BP27" s="547"/>
      <c r="BQ27" s="547"/>
      <c r="BR27" s="547"/>
      <c r="BS27" s="547"/>
      <c r="BT27" s="547"/>
      <c r="BU27" s="548"/>
      <c r="BV27" s="546">
        <v>155093</v>
      </c>
      <c r="BW27" s="547"/>
      <c r="BX27" s="547"/>
      <c r="BY27" s="547"/>
      <c r="BZ27" s="547"/>
      <c r="CA27" s="547"/>
      <c r="CB27" s="547"/>
      <c r="CC27" s="548"/>
      <c r="CD27" s="154"/>
      <c r="CE27" s="494"/>
      <c r="CF27" s="494"/>
      <c r="CG27" s="494"/>
      <c r="CH27" s="494"/>
      <c r="CI27" s="494"/>
      <c r="CJ27" s="494"/>
      <c r="CK27" s="494"/>
      <c r="CL27" s="494"/>
      <c r="CM27" s="494"/>
      <c r="CN27" s="494"/>
      <c r="CO27" s="494"/>
      <c r="CP27" s="494"/>
      <c r="CQ27" s="494"/>
      <c r="CR27" s="494"/>
      <c r="CS27" s="495"/>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162</v>
      </c>
      <c r="F28" s="409"/>
      <c r="G28" s="409"/>
      <c r="H28" s="409"/>
      <c r="I28" s="409"/>
      <c r="J28" s="409"/>
      <c r="K28" s="410"/>
      <c r="L28" s="436">
        <v>1</v>
      </c>
      <c r="M28" s="437"/>
      <c r="N28" s="437"/>
      <c r="O28" s="437"/>
      <c r="P28" s="476"/>
      <c r="Q28" s="436">
        <v>2480</v>
      </c>
      <c r="R28" s="437"/>
      <c r="S28" s="437"/>
      <c r="T28" s="437"/>
      <c r="U28" s="437"/>
      <c r="V28" s="476"/>
      <c r="W28" s="531"/>
      <c r="X28" s="519"/>
      <c r="Y28" s="520"/>
      <c r="Z28" s="435" t="s">
        <v>163</v>
      </c>
      <c r="AA28" s="409"/>
      <c r="AB28" s="409"/>
      <c r="AC28" s="409"/>
      <c r="AD28" s="409"/>
      <c r="AE28" s="409"/>
      <c r="AF28" s="409"/>
      <c r="AG28" s="410"/>
      <c r="AH28" s="436" t="s">
        <v>118</v>
      </c>
      <c r="AI28" s="437"/>
      <c r="AJ28" s="437"/>
      <c r="AK28" s="437"/>
      <c r="AL28" s="476"/>
      <c r="AM28" s="436" t="s">
        <v>118</v>
      </c>
      <c r="AN28" s="437"/>
      <c r="AO28" s="437"/>
      <c r="AP28" s="437"/>
      <c r="AQ28" s="437"/>
      <c r="AR28" s="476"/>
      <c r="AS28" s="436" t="s">
        <v>118</v>
      </c>
      <c r="AT28" s="437"/>
      <c r="AU28" s="437"/>
      <c r="AV28" s="437"/>
      <c r="AW28" s="437"/>
      <c r="AX28" s="438"/>
      <c r="AY28" s="557" t="s">
        <v>164</v>
      </c>
      <c r="AZ28" s="558"/>
      <c r="BA28" s="558"/>
      <c r="BB28" s="559"/>
      <c r="BC28" s="345" t="s">
        <v>165</v>
      </c>
      <c r="BD28" s="346"/>
      <c r="BE28" s="346"/>
      <c r="BF28" s="346"/>
      <c r="BG28" s="346"/>
      <c r="BH28" s="346"/>
      <c r="BI28" s="346"/>
      <c r="BJ28" s="346"/>
      <c r="BK28" s="346"/>
      <c r="BL28" s="346"/>
      <c r="BM28" s="347"/>
      <c r="BN28" s="348">
        <v>8339638</v>
      </c>
      <c r="BO28" s="349"/>
      <c r="BP28" s="349"/>
      <c r="BQ28" s="349"/>
      <c r="BR28" s="349"/>
      <c r="BS28" s="349"/>
      <c r="BT28" s="349"/>
      <c r="BU28" s="350"/>
      <c r="BV28" s="348">
        <v>6137505</v>
      </c>
      <c r="BW28" s="349"/>
      <c r="BX28" s="349"/>
      <c r="BY28" s="349"/>
      <c r="BZ28" s="349"/>
      <c r="CA28" s="349"/>
      <c r="CB28" s="349"/>
      <c r="CC28" s="350"/>
      <c r="CD28" s="152"/>
      <c r="CE28" s="494"/>
      <c r="CF28" s="494"/>
      <c r="CG28" s="494"/>
      <c r="CH28" s="494"/>
      <c r="CI28" s="494"/>
      <c r="CJ28" s="494"/>
      <c r="CK28" s="494"/>
      <c r="CL28" s="494"/>
      <c r="CM28" s="494"/>
      <c r="CN28" s="494"/>
      <c r="CO28" s="494"/>
      <c r="CP28" s="494"/>
      <c r="CQ28" s="494"/>
      <c r="CR28" s="494"/>
      <c r="CS28" s="495"/>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166</v>
      </c>
      <c r="F29" s="409"/>
      <c r="G29" s="409"/>
      <c r="H29" s="409"/>
      <c r="I29" s="409"/>
      <c r="J29" s="409"/>
      <c r="K29" s="410"/>
      <c r="L29" s="436">
        <v>14</v>
      </c>
      <c r="M29" s="437"/>
      <c r="N29" s="437"/>
      <c r="O29" s="437"/>
      <c r="P29" s="476"/>
      <c r="Q29" s="436">
        <v>2300</v>
      </c>
      <c r="R29" s="437"/>
      <c r="S29" s="437"/>
      <c r="T29" s="437"/>
      <c r="U29" s="437"/>
      <c r="V29" s="476"/>
      <c r="W29" s="532"/>
      <c r="X29" s="533"/>
      <c r="Y29" s="534"/>
      <c r="Z29" s="435" t="s">
        <v>167</v>
      </c>
      <c r="AA29" s="409"/>
      <c r="AB29" s="409"/>
      <c r="AC29" s="409"/>
      <c r="AD29" s="409"/>
      <c r="AE29" s="409"/>
      <c r="AF29" s="409"/>
      <c r="AG29" s="410"/>
      <c r="AH29" s="436">
        <v>213</v>
      </c>
      <c r="AI29" s="437"/>
      <c r="AJ29" s="437"/>
      <c r="AK29" s="437"/>
      <c r="AL29" s="476"/>
      <c r="AM29" s="436">
        <v>607007</v>
      </c>
      <c r="AN29" s="437"/>
      <c r="AO29" s="437"/>
      <c r="AP29" s="437"/>
      <c r="AQ29" s="437"/>
      <c r="AR29" s="476"/>
      <c r="AS29" s="436">
        <v>2850</v>
      </c>
      <c r="AT29" s="437"/>
      <c r="AU29" s="437"/>
      <c r="AV29" s="437"/>
      <c r="AW29" s="437"/>
      <c r="AX29" s="438"/>
      <c r="AY29" s="560"/>
      <c r="AZ29" s="561"/>
      <c r="BA29" s="561"/>
      <c r="BB29" s="562"/>
      <c r="BC29" s="413" t="s">
        <v>168</v>
      </c>
      <c r="BD29" s="414"/>
      <c r="BE29" s="414"/>
      <c r="BF29" s="414"/>
      <c r="BG29" s="414"/>
      <c r="BH29" s="414"/>
      <c r="BI29" s="414"/>
      <c r="BJ29" s="414"/>
      <c r="BK29" s="414"/>
      <c r="BL29" s="414"/>
      <c r="BM29" s="415"/>
      <c r="BN29" s="416">
        <v>9410</v>
      </c>
      <c r="BO29" s="417"/>
      <c r="BP29" s="417"/>
      <c r="BQ29" s="417"/>
      <c r="BR29" s="417"/>
      <c r="BS29" s="417"/>
      <c r="BT29" s="417"/>
      <c r="BU29" s="418"/>
      <c r="BV29" s="416">
        <v>7739</v>
      </c>
      <c r="BW29" s="417"/>
      <c r="BX29" s="417"/>
      <c r="BY29" s="417"/>
      <c r="BZ29" s="417"/>
      <c r="CA29" s="417"/>
      <c r="CB29" s="417"/>
      <c r="CC29" s="418"/>
      <c r="CD29" s="154"/>
      <c r="CE29" s="494"/>
      <c r="CF29" s="494"/>
      <c r="CG29" s="494"/>
      <c r="CH29" s="494"/>
      <c r="CI29" s="494"/>
      <c r="CJ29" s="494"/>
      <c r="CK29" s="494"/>
      <c r="CL29" s="494"/>
      <c r="CM29" s="494"/>
      <c r="CN29" s="494"/>
      <c r="CO29" s="494"/>
      <c r="CP29" s="494"/>
      <c r="CQ29" s="494"/>
      <c r="CR29" s="494"/>
      <c r="CS29" s="495"/>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51"/>
      <c r="M30" s="552"/>
      <c r="N30" s="552"/>
      <c r="O30" s="552"/>
      <c r="P30" s="553"/>
      <c r="Q30" s="551"/>
      <c r="R30" s="552"/>
      <c r="S30" s="552"/>
      <c r="T30" s="552"/>
      <c r="U30" s="552"/>
      <c r="V30" s="553"/>
      <c r="W30" s="554" t="s">
        <v>169</v>
      </c>
      <c r="X30" s="555"/>
      <c r="Y30" s="555"/>
      <c r="Z30" s="555"/>
      <c r="AA30" s="555"/>
      <c r="AB30" s="555"/>
      <c r="AC30" s="555"/>
      <c r="AD30" s="555"/>
      <c r="AE30" s="555"/>
      <c r="AF30" s="555"/>
      <c r="AG30" s="556"/>
      <c r="AH30" s="501">
        <v>92</v>
      </c>
      <c r="AI30" s="502"/>
      <c r="AJ30" s="502"/>
      <c r="AK30" s="502"/>
      <c r="AL30" s="502"/>
      <c r="AM30" s="502"/>
      <c r="AN30" s="502"/>
      <c r="AO30" s="502"/>
      <c r="AP30" s="502"/>
      <c r="AQ30" s="502"/>
      <c r="AR30" s="502"/>
      <c r="AS30" s="502"/>
      <c r="AT30" s="502"/>
      <c r="AU30" s="502"/>
      <c r="AV30" s="502"/>
      <c r="AW30" s="502"/>
      <c r="AX30" s="504"/>
      <c r="AY30" s="563"/>
      <c r="AZ30" s="564"/>
      <c r="BA30" s="564"/>
      <c r="BB30" s="565"/>
      <c r="BC30" s="543" t="s">
        <v>170</v>
      </c>
      <c r="BD30" s="544"/>
      <c r="BE30" s="544"/>
      <c r="BF30" s="544"/>
      <c r="BG30" s="544"/>
      <c r="BH30" s="544"/>
      <c r="BI30" s="544"/>
      <c r="BJ30" s="544"/>
      <c r="BK30" s="544"/>
      <c r="BL30" s="544"/>
      <c r="BM30" s="545"/>
      <c r="BN30" s="546">
        <v>49383699</v>
      </c>
      <c r="BO30" s="547"/>
      <c r="BP30" s="547"/>
      <c r="BQ30" s="547"/>
      <c r="BR30" s="547"/>
      <c r="BS30" s="547"/>
      <c r="BT30" s="547"/>
      <c r="BU30" s="548"/>
      <c r="BV30" s="546">
        <v>54541614</v>
      </c>
      <c r="BW30" s="547"/>
      <c r="BX30" s="547"/>
      <c r="BY30" s="547"/>
      <c r="BZ30" s="547"/>
      <c r="CA30" s="547"/>
      <c r="CB30" s="547"/>
      <c r="CC30" s="54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3" t="s">
        <v>177</v>
      </c>
      <c r="D33" s="403"/>
      <c r="E33" s="374" t="s">
        <v>178</v>
      </c>
      <c r="F33" s="374"/>
      <c r="G33" s="374"/>
      <c r="H33" s="374"/>
      <c r="I33" s="374"/>
      <c r="J33" s="374"/>
      <c r="K33" s="374"/>
      <c r="L33" s="374"/>
      <c r="M33" s="374"/>
      <c r="N33" s="374"/>
      <c r="O33" s="374"/>
      <c r="P33" s="374"/>
      <c r="Q33" s="374"/>
      <c r="R33" s="374"/>
      <c r="S33" s="374"/>
      <c r="T33" s="167"/>
      <c r="U33" s="403" t="s">
        <v>177</v>
      </c>
      <c r="V33" s="403"/>
      <c r="W33" s="374" t="s">
        <v>178</v>
      </c>
      <c r="X33" s="374"/>
      <c r="Y33" s="374"/>
      <c r="Z33" s="374"/>
      <c r="AA33" s="374"/>
      <c r="AB33" s="374"/>
      <c r="AC33" s="374"/>
      <c r="AD33" s="374"/>
      <c r="AE33" s="374"/>
      <c r="AF33" s="374"/>
      <c r="AG33" s="374"/>
      <c r="AH33" s="374"/>
      <c r="AI33" s="374"/>
      <c r="AJ33" s="374"/>
      <c r="AK33" s="374"/>
      <c r="AL33" s="167"/>
      <c r="AM33" s="403" t="s">
        <v>177</v>
      </c>
      <c r="AN33" s="403"/>
      <c r="AO33" s="374" t="s">
        <v>178</v>
      </c>
      <c r="AP33" s="374"/>
      <c r="AQ33" s="374"/>
      <c r="AR33" s="374"/>
      <c r="AS33" s="374"/>
      <c r="AT33" s="374"/>
      <c r="AU33" s="374"/>
      <c r="AV33" s="374"/>
      <c r="AW33" s="374"/>
      <c r="AX33" s="374"/>
      <c r="AY33" s="374"/>
      <c r="AZ33" s="374"/>
      <c r="BA33" s="374"/>
      <c r="BB33" s="374"/>
      <c r="BC33" s="374"/>
      <c r="BD33" s="168"/>
      <c r="BE33" s="374" t="s">
        <v>179</v>
      </c>
      <c r="BF33" s="374"/>
      <c r="BG33" s="374" t="s">
        <v>180</v>
      </c>
      <c r="BH33" s="374"/>
      <c r="BI33" s="374"/>
      <c r="BJ33" s="374"/>
      <c r="BK33" s="374"/>
      <c r="BL33" s="374"/>
      <c r="BM33" s="374"/>
      <c r="BN33" s="374"/>
      <c r="BO33" s="374"/>
      <c r="BP33" s="374"/>
      <c r="BQ33" s="374"/>
      <c r="BR33" s="374"/>
      <c r="BS33" s="374"/>
      <c r="BT33" s="374"/>
      <c r="BU33" s="374"/>
      <c r="BV33" s="168"/>
      <c r="BW33" s="403" t="s">
        <v>179</v>
      </c>
      <c r="BX33" s="403"/>
      <c r="BY33" s="374" t="s">
        <v>181</v>
      </c>
      <c r="BZ33" s="374"/>
      <c r="CA33" s="374"/>
      <c r="CB33" s="374"/>
      <c r="CC33" s="374"/>
      <c r="CD33" s="374"/>
      <c r="CE33" s="374"/>
      <c r="CF33" s="374"/>
      <c r="CG33" s="374"/>
      <c r="CH33" s="374"/>
      <c r="CI33" s="374"/>
      <c r="CJ33" s="374"/>
      <c r="CK33" s="374"/>
      <c r="CL33" s="374"/>
      <c r="CM33" s="374"/>
      <c r="CN33" s="167"/>
      <c r="CO33" s="403" t="s">
        <v>177</v>
      </c>
      <c r="CP33" s="403"/>
      <c r="CQ33" s="374" t="s">
        <v>182</v>
      </c>
      <c r="CR33" s="374"/>
      <c r="CS33" s="374"/>
      <c r="CT33" s="374"/>
      <c r="CU33" s="374"/>
      <c r="CV33" s="374"/>
      <c r="CW33" s="374"/>
      <c r="CX33" s="374"/>
      <c r="CY33" s="374"/>
      <c r="CZ33" s="374"/>
      <c r="DA33" s="374"/>
      <c r="DB33" s="374"/>
      <c r="DC33" s="374"/>
      <c r="DD33" s="374"/>
      <c r="DE33" s="374"/>
      <c r="DF33" s="167"/>
      <c r="DG33" s="374" t="s">
        <v>183</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5</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IF('各会計、関係団体の財政状況及び健全化判断比率'!B34="","",'各会計、関係団体の財政状況及び健全化判断比率'!B34)</f>
        <v>市場事業特別会計</v>
      </c>
      <c r="BH34" s="567"/>
      <c r="BI34" s="567"/>
      <c r="BJ34" s="567"/>
      <c r="BK34" s="567"/>
      <c r="BL34" s="567"/>
      <c r="BM34" s="567"/>
      <c r="BN34" s="567"/>
      <c r="BO34" s="567"/>
      <c r="BP34" s="567"/>
      <c r="BQ34" s="567"/>
      <c r="BR34" s="567"/>
      <c r="BS34" s="567"/>
      <c r="BT34" s="567"/>
      <c r="BU34" s="567"/>
      <c r="BV34" s="165"/>
      <c r="BW34" s="566">
        <f>IF(BY34="","",MAX(C34:D43,U34:V43,AM34:AN43,BE34:BF43)+1)</f>
        <v>11</v>
      </c>
      <c r="BX34" s="566"/>
      <c r="BY34" s="567" t="str">
        <f>IF('各会計、関係団体の財政状況及び健全化判断比率'!B68="","",'各会計、関係団体の財政状況及び健全化判断比率'!B68)</f>
        <v>気仙沼・本吉地域広域行政事務組合</v>
      </c>
      <c r="BZ34" s="567"/>
      <c r="CA34" s="567"/>
      <c r="CB34" s="567"/>
      <c r="CC34" s="567"/>
      <c r="CD34" s="567"/>
      <c r="CE34" s="567"/>
      <c r="CF34" s="567"/>
      <c r="CG34" s="567"/>
      <c r="CH34" s="567"/>
      <c r="CI34" s="567"/>
      <c r="CJ34" s="567"/>
      <c r="CK34" s="567"/>
      <c r="CL34" s="567"/>
      <c r="CM34" s="567"/>
      <c r="CN34" s="165"/>
      <c r="CO34" s="566" t="str">
        <f>IF(CQ34="","",MAX(C34:D43,U34:V43,AM34:AN43,BE34:BF43,BW34:BX43)+1)</f>
        <v/>
      </c>
      <c r="CP34" s="566"/>
      <c r="CQ34" s="567" t="str">
        <f>IF('各会計、関係団体の財政状況及び健全化判断比率'!BS7="","",'各会計、関係団体の財政状況及び健全化判断比率'!BS7)</f>
        <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f t="shared" ref="AM35:AM43" si="0">IF(AO35="","",AM34+1)</f>
        <v>6</v>
      </c>
      <c r="AN35" s="566"/>
      <c r="AO35" s="567" t="str">
        <f>IF('各会計、関係団体の財政状況及び健全化判断比率'!B32="","",'各会計、関係団体の財政状況及び健全化判断比率'!B32)</f>
        <v>病院事業会計</v>
      </c>
      <c r="AP35" s="567"/>
      <c r="AQ35" s="567"/>
      <c r="AR35" s="567"/>
      <c r="AS35" s="567"/>
      <c r="AT35" s="567"/>
      <c r="AU35" s="567"/>
      <c r="AV35" s="567"/>
      <c r="AW35" s="567"/>
      <c r="AX35" s="567"/>
      <c r="AY35" s="567"/>
      <c r="AZ35" s="567"/>
      <c r="BA35" s="567"/>
      <c r="BB35" s="567"/>
      <c r="BC35" s="567"/>
      <c r="BD35" s="165"/>
      <c r="BE35" s="566">
        <f t="shared" ref="BE35:BE43" si="1">IF(BG35="","",BE34+1)</f>
        <v>9</v>
      </c>
      <c r="BF35" s="566"/>
      <c r="BG35" s="567" t="str">
        <f>IF('各会計、関係団体の財政状況及び健全化判断比率'!B35="","",'各会計、関係団体の財政状況及び健全化判断比率'!B35)</f>
        <v>漁業集落排水事業特別会計</v>
      </c>
      <c r="BH35" s="567"/>
      <c r="BI35" s="567"/>
      <c r="BJ35" s="567"/>
      <c r="BK35" s="567"/>
      <c r="BL35" s="567"/>
      <c r="BM35" s="567"/>
      <c r="BN35" s="567"/>
      <c r="BO35" s="567"/>
      <c r="BP35" s="567"/>
      <c r="BQ35" s="567"/>
      <c r="BR35" s="567"/>
      <c r="BS35" s="567"/>
      <c r="BT35" s="567"/>
      <c r="BU35" s="567"/>
      <c r="BV35" s="165"/>
      <c r="BW35" s="566">
        <f t="shared" ref="BW35:BW43" si="2">IF(BY35="","",BW34+1)</f>
        <v>12</v>
      </c>
      <c r="BX35" s="566"/>
      <c r="BY35" s="567" t="str">
        <f>IF('各会計、関係団体の財政状況及び健全化判断比率'!B69="","",'各会計、関係団体の財政状況及び健全化判断比率'!B69)</f>
        <v>宮城県市町村職員退職手当組合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f t="shared" si="0"/>
        <v>7</v>
      </c>
      <c r="AN36" s="566"/>
      <c r="AO36" s="567" t="str">
        <f>IF('各会計、関係団体の財政状況及び健全化判断比率'!B33="","",'各会計、関係団体の財政状況及び健全化判断比率'!B33)</f>
        <v>訪問看護ステーション事業会計</v>
      </c>
      <c r="AP36" s="567"/>
      <c r="AQ36" s="567"/>
      <c r="AR36" s="567"/>
      <c r="AS36" s="567"/>
      <c r="AT36" s="567"/>
      <c r="AU36" s="567"/>
      <c r="AV36" s="567"/>
      <c r="AW36" s="567"/>
      <c r="AX36" s="567"/>
      <c r="AY36" s="567"/>
      <c r="AZ36" s="567"/>
      <c r="BA36" s="567"/>
      <c r="BB36" s="567"/>
      <c r="BC36" s="567"/>
      <c r="BD36" s="165"/>
      <c r="BE36" s="566">
        <f t="shared" si="1"/>
        <v>10</v>
      </c>
      <c r="BF36" s="566"/>
      <c r="BG36" s="567" t="str">
        <f>IF('各会計、関係団体の財政状況及び健全化判断比率'!B36="","",'各会計、関係団体の財政状況及び健全化判断比率'!B36)</f>
        <v>公共下水道事業特別会計</v>
      </c>
      <c r="BH36" s="567"/>
      <c r="BI36" s="567"/>
      <c r="BJ36" s="567"/>
      <c r="BK36" s="567"/>
      <c r="BL36" s="567"/>
      <c r="BM36" s="567"/>
      <c r="BN36" s="567"/>
      <c r="BO36" s="567"/>
      <c r="BP36" s="567"/>
      <c r="BQ36" s="567"/>
      <c r="BR36" s="567"/>
      <c r="BS36" s="567"/>
      <c r="BT36" s="567"/>
      <c r="BU36" s="567"/>
      <c r="BV36" s="165"/>
      <c r="BW36" s="566">
        <f t="shared" si="2"/>
        <v>13</v>
      </c>
      <c r="BX36" s="566"/>
      <c r="BY36" s="567" t="str">
        <f>IF('各会計、関係団体の財政状況及び健全化判断比率'!B70="","",'各会計、関係団体の財政状況及び健全化判断比率'!B70)</f>
        <v>宮城県市町村非常勤消防団員補償報償組合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14</v>
      </c>
      <c r="BX37" s="566"/>
      <c r="BY37" s="567" t="str">
        <f>IF('各会計、関係団体の財政状況及び健全化判断比率'!B71="","",'各会計、関係団体の財政状況及び健全化判断比率'!B71)</f>
        <v>宮城県市町村自治振興センター</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15</v>
      </c>
      <c r="BX38" s="566"/>
      <c r="BY38" s="567" t="str">
        <f>IF('各会計、関係団体の財政状況及び健全化判断比率'!B72="","",'各会計、関係団体の財政状況及び健全化判断比率'!B72)</f>
        <v>宮城県後期高齢者医療広域連合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16</v>
      </c>
      <c r="BX39" s="566"/>
      <c r="BY39" s="567" t="str">
        <f>IF('各会計、関係団体の財政状況及び健全化判断比率'!B73="","",'各会計、関係団体の財政状況及び健全化判断比率'!B73)</f>
        <v>宮城県後期高齢者医療事業会計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51" t="s">
        <v>527</v>
      </c>
      <c r="D34" s="1151"/>
      <c r="E34" s="1152"/>
      <c r="F34" s="32">
        <v>57.53</v>
      </c>
      <c r="G34" s="33">
        <v>1.93</v>
      </c>
      <c r="H34" s="33">
        <v>36.1</v>
      </c>
      <c r="I34" s="33">
        <v>42.66</v>
      </c>
      <c r="J34" s="34">
        <v>31.29</v>
      </c>
      <c r="K34" s="22"/>
      <c r="L34" s="22"/>
      <c r="M34" s="22"/>
      <c r="N34" s="22"/>
      <c r="O34" s="22"/>
      <c r="P34" s="22"/>
    </row>
    <row r="35" spans="1:16" ht="39" customHeight="1" x14ac:dyDescent="0.15">
      <c r="A35" s="22"/>
      <c r="B35" s="35"/>
      <c r="C35" s="1145" t="s">
        <v>528</v>
      </c>
      <c r="D35" s="1146"/>
      <c r="E35" s="1147"/>
      <c r="F35" s="36">
        <v>8.01</v>
      </c>
      <c r="G35" s="37">
        <v>5.44</v>
      </c>
      <c r="H35" s="37">
        <v>2.91</v>
      </c>
      <c r="I35" s="37">
        <v>4.38</v>
      </c>
      <c r="J35" s="38">
        <v>3.64</v>
      </c>
      <c r="K35" s="22"/>
      <c r="L35" s="22"/>
      <c r="M35" s="22"/>
      <c r="N35" s="22"/>
      <c r="O35" s="22"/>
      <c r="P35" s="22"/>
    </row>
    <row r="36" spans="1:16" ht="39" customHeight="1" x14ac:dyDescent="0.15">
      <c r="A36" s="22"/>
      <c r="B36" s="35"/>
      <c r="C36" s="1145" t="s">
        <v>529</v>
      </c>
      <c r="D36" s="1146"/>
      <c r="E36" s="1147"/>
      <c r="F36" s="36">
        <v>1.81</v>
      </c>
      <c r="G36" s="37">
        <v>0.89</v>
      </c>
      <c r="H36" s="37">
        <v>0.93</v>
      </c>
      <c r="I36" s="37">
        <v>0.84</v>
      </c>
      <c r="J36" s="38">
        <v>1.94</v>
      </c>
      <c r="K36" s="22"/>
      <c r="L36" s="22"/>
      <c r="M36" s="22"/>
      <c r="N36" s="22"/>
      <c r="O36" s="22"/>
      <c r="P36" s="22"/>
    </row>
    <row r="37" spans="1:16" ht="39" customHeight="1" x14ac:dyDescent="0.15">
      <c r="A37" s="22"/>
      <c r="B37" s="35"/>
      <c r="C37" s="1145" t="s">
        <v>530</v>
      </c>
      <c r="D37" s="1146"/>
      <c r="E37" s="1147"/>
      <c r="F37" s="36">
        <v>0</v>
      </c>
      <c r="G37" s="37">
        <v>0</v>
      </c>
      <c r="H37" s="37">
        <v>0.06</v>
      </c>
      <c r="I37" s="37">
        <v>0.18</v>
      </c>
      <c r="J37" s="38">
        <v>1.79</v>
      </c>
      <c r="K37" s="22"/>
      <c r="L37" s="22"/>
      <c r="M37" s="22"/>
      <c r="N37" s="22"/>
      <c r="O37" s="22"/>
      <c r="P37" s="22"/>
    </row>
    <row r="38" spans="1:16" ht="39" customHeight="1" x14ac:dyDescent="0.15">
      <c r="A38" s="22"/>
      <c r="B38" s="35"/>
      <c r="C38" s="1145" t="s">
        <v>531</v>
      </c>
      <c r="D38" s="1146"/>
      <c r="E38" s="1147"/>
      <c r="F38" s="36">
        <v>0</v>
      </c>
      <c r="G38" s="37">
        <v>0</v>
      </c>
      <c r="H38" s="37">
        <v>0</v>
      </c>
      <c r="I38" s="37">
        <v>0.09</v>
      </c>
      <c r="J38" s="38">
        <v>1.06</v>
      </c>
      <c r="K38" s="22"/>
      <c r="L38" s="22"/>
      <c r="M38" s="22"/>
      <c r="N38" s="22"/>
      <c r="O38" s="22"/>
      <c r="P38" s="22"/>
    </row>
    <row r="39" spans="1:16" ht="39" customHeight="1" x14ac:dyDescent="0.15">
      <c r="A39" s="22"/>
      <c r="B39" s="35"/>
      <c r="C39" s="1145" t="s">
        <v>532</v>
      </c>
      <c r="D39" s="1146"/>
      <c r="E39" s="1147"/>
      <c r="F39" s="36">
        <v>0.12</v>
      </c>
      <c r="G39" s="37">
        <v>0.05</v>
      </c>
      <c r="H39" s="37">
        <v>0.04</v>
      </c>
      <c r="I39" s="37">
        <v>0.13</v>
      </c>
      <c r="J39" s="38">
        <v>0.23</v>
      </c>
      <c r="K39" s="22"/>
      <c r="L39" s="22"/>
      <c r="M39" s="22"/>
      <c r="N39" s="22"/>
      <c r="O39" s="22"/>
      <c r="P39" s="22"/>
    </row>
    <row r="40" spans="1:16" ht="39" customHeight="1" x14ac:dyDescent="0.15">
      <c r="A40" s="22"/>
      <c r="B40" s="35"/>
      <c r="C40" s="1145" t="s">
        <v>533</v>
      </c>
      <c r="D40" s="1146"/>
      <c r="E40" s="1147"/>
      <c r="F40" s="36">
        <v>0.02</v>
      </c>
      <c r="G40" s="37">
        <v>0.05</v>
      </c>
      <c r="H40" s="37">
        <v>0.12</v>
      </c>
      <c r="I40" s="37">
        <v>0.05</v>
      </c>
      <c r="J40" s="38">
        <v>0.09</v>
      </c>
      <c r="K40" s="22"/>
      <c r="L40" s="22"/>
      <c r="M40" s="22"/>
      <c r="N40" s="22"/>
      <c r="O40" s="22"/>
      <c r="P40" s="22"/>
    </row>
    <row r="41" spans="1:16" ht="39" customHeight="1" x14ac:dyDescent="0.15">
      <c r="A41" s="22"/>
      <c r="B41" s="35"/>
      <c r="C41" s="1145" t="s">
        <v>534</v>
      </c>
      <c r="D41" s="1146"/>
      <c r="E41" s="1147"/>
      <c r="F41" s="36">
        <v>0.12</v>
      </c>
      <c r="G41" s="37">
        <v>0.12</v>
      </c>
      <c r="H41" s="37">
        <v>0.08</v>
      </c>
      <c r="I41" s="37">
        <v>7.0000000000000007E-2</v>
      </c>
      <c r="J41" s="38">
        <v>0.08</v>
      </c>
      <c r="K41" s="22"/>
      <c r="L41" s="22"/>
      <c r="M41" s="22"/>
      <c r="N41" s="22"/>
      <c r="O41" s="22"/>
      <c r="P41" s="22"/>
    </row>
    <row r="42" spans="1:16" ht="39" customHeight="1" x14ac:dyDescent="0.15">
      <c r="A42" s="22"/>
      <c r="B42" s="39"/>
      <c r="C42" s="1145" t="s">
        <v>535</v>
      </c>
      <c r="D42" s="1146"/>
      <c r="E42" s="1147"/>
      <c r="F42" s="36" t="s">
        <v>481</v>
      </c>
      <c r="G42" s="37" t="s">
        <v>481</v>
      </c>
      <c r="H42" s="37" t="s">
        <v>481</v>
      </c>
      <c r="I42" s="37" t="s">
        <v>481</v>
      </c>
      <c r="J42" s="38" t="s">
        <v>481</v>
      </c>
      <c r="K42" s="22"/>
      <c r="L42" s="22"/>
      <c r="M42" s="22"/>
      <c r="N42" s="22"/>
      <c r="O42" s="22"/>
      <c r="P42" s="22"/>
    </row>
    <row r="43" spans="1:16" ht="39" customHeight="1" thickBot="1" x14ac:dyDescent="0.2">
      <c r="A43" s="22"/>
      <c r="B43" s="40"/>
      <c r="C43" s="1148" t="s">
        <v>536</v>
      </c>
      <c r="D43" s="1149"/>
      <c r="E43" s="1150"/>
      <c r="F43" s="41">
        <v>0.01</v>
      </c>
      <c r="G43" s="42">
        <v>0.01</v>
      </c>
      <c r="H43" s="42">
        <v>0.01</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1080</v>
      </c>
      <c r="L45" s="60">
        <v>1133</v>
      </c>
      <c r="M45" s="60">
        <v>1026</v>
      </c>
      <c r="N45" s="60">
        <v>1072</v>
      </c>
      <c r="O45" s="61">
        <v>980</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481</v>
      </c>
      <c r="L46" s="64" t="s">
        <v>481</v>
      </c>
      <c r="M46" s="64" t="s">
        <v>481</v>
      </c>
      <c r="N46" s="64" t="s">
        <v>481</v>
      </c>
      <c r="O46" s="65" t="s">
        <v>481</v>
      </c>
      <c r="P46" s="48"/>
      <c r="Q46" s="48"/>
      <c r="R46" s="48"/>
      <c r="S46" s="48"/>
      <c r="T46" s="48"/>
      <c r="U46" s="48"/>
    </row>
    <row r="47" spans="1:21" ht="30.75" customHeight="1" x14ac:dyDescent="0.15">
      <c r="A47" s="48"/>
      <c r="B47" s="1163"/>
      <c r="C47" s="1164"/>
      <c r="D47" s="62"/>
      <c r="E47" s="1155" t="s">
        <v>14</v>
      </c>
      <c r="F47" s="1155"/>
      <c r="G47" s="1155"/>
      <c r="H47" s="1155"/>
      <c r="I47" s="1155"/>
      <c r="J47" s="1156"/>
      <c r="K47" s="63">
        <v>3</v>
      </c>
      <c r="L47" s="64">
        <v>3</v>
      </c>
      <c r="M47" s="64" t="s">
        <v>481</v>
      </c>
      <c r="N47" s="64" t="s">
        <v>481</v>
      </c>
      <c r="O47" s="65" t="s">
        <v>481</v>
      </c>
      <c r="P47" s="48"/>
      <c r="Q47" s="48"/>
      <c r="R47" s="48"/>
      <c r="S47" s="48"/>
      <c r="T47" s="48"/>
      <c r="U47" s="48"/>
    </row>
    <row r="48" spans="1:21" ht="30.75" customHeight="1" x14ac:dyDescent="0.15">
      <c r="A48" s="48"/>
      <c r="B48" s="1163"/>
      <c r="C48" s="1164"/>
      <c r="D48" s="62"/>
      <c r="E48" s="1155" t="s">
        <v>15</v>
      </c>
      <c r="F48" s="1155"/>
      <c r="G48" s="1155"/>
      <c r="H48" s="1155"/>
      <c r="I48" s="1155"/>
      <c r="J48" s="1156"/>
      <c r="K48" s="63">
        <v>165</v>
      </c>
      <c r="L48" s="64">
        <v>182</v>
      </c>
      <c r="M48" s="64">
        <v>189</v>
      </c>
      <c r="N48" s="64">
        <v>145</v>
      </c>
      <c r="O48" s="65">
        <v>163</v>
      </c>
      <c r="P48" s="48"/>
      <c r="Q48" s="48"/>
      <c r="R48" s="48"/>
      <c r="S48" s="48"/>
      <c r="T48" s="48"/>
      <c r="U48" s="48"/>
    </row>
    <row r="49" spans="1:21" ht="30.75" customHeight="1" x14ac:dyDescent="0.15">
      <c r="A49" s="48"/>
      <c r="B49" s="1163"/>
      <c r="C49" s="1164"/>
      <c r="D49" s="62"/>
      <c r="E49" s="1155" t="s">
        <v>16</v>
      </c>
      <c r="F49" s="1155"/>
      <c r="G49" s="1155"/>
      <c r="H49" s="1155"/>
      <c r="I49" s="1155"/>
      <c r="J49" s="1156"/>
      <c r="K49" s="63">
        <v>14</v>
      </c>
      <c r="L49" s="64">
        <v>15</v>
      </c>
      <c r="M49" s="64">
        <v>9</v>
      </c>
      <c r="N49" s="64">
        <v>9</v>
      </c>
      <c r="O49" s="65">
        <v>9</v>
      </c>
      <c r="P49" s="48"/>
      <c r="Q49" s="48"/>
      <c r="R49" s="48"/>
      <c r="S49" s="48"/>
      <c r="T49" s="48"/>
      <c r="U49" s="48"/>
    </row>
    <row r="50" spans="1:21" ht="30.75" customHeight="1" x14ac:dyDescent="0.15">
      <c r="A50" s="48"/>
      <c r="B50" s="1163"/>
      <c r="C50" s="1164"/>
      <c r="D50" s="62"/>
      <c r="E50" s="1155" t="s">
        <v>17</v>
      </c>
      <c r="F50" s="1155"/>
      <c r="G50" s="1155"/>
      <c r="H50" s="1155"/>
      <c r="I50" s="1155"/>
      <c r="J50" s="1156"/>
      <c r="K50" s="63">
        <v>14</v>
      </c>
      <c r="L50" s="64">
        <v>23</v>
      </c>
      <c r="M50" s="64">
        <v>10</v>
      </c>
      <c r="N50" s="64">
        <v>2</v>
      </c>
      <c r="O50" s="65">
        <v>3</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481</v>
      </c>
      <c r="L51" s="64">
        <v>0</v>
      </c>
      <c r="M51" s="64" t="s">
        <v>481</v>
      </c>
      <c r="N51" s="64" t="s">
        <v>481</v>
      </c>
      <c r="O51" s="65" t="s">
        <v>481</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685</v>
      </c>
      <c r="L52" s="64">
        <v>747</v>
      </c>
      <c r="M52" s="64">
        <v>723</v>
      </c>
      <c r="N52" s="64">
        <v>741</v>
      </c>
      <c r="O52" s="65">
        <v>742</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591</v>
      </c>
      <c r="L53" s="69">
        <v>609</v>
      </c>
      <c r="M53" s="69">
        <v>511</v>
      </c>
      <c r="N53" s="69">
        <v>487</v>
      </c>
      <c r="O53" s="70">
        <v>413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69" t="s">
        <v>24</v>
      </c>
      <c r="C41" s="1170"/>
      <c r="D41" s="81"/>
      <c r="E41" s="1175" t="s">
        <v>25</v>
      </c>
      <c r="F41" s="1175"/>
      <c r="G41" s="1175"/>
      <c r="H41" s="1176"/>
      <c r="I41" s="82">
        <v>10487</v>
      </c>
      <c r="J41" s="83">
        <v>9816</v>
      </c>
      <c r="K41" s="83">
        <v>9390</v>
      </c>
      <c r="L41" s="83">
        <v>9551</v>
      </c>
      <c r="M41" s="84">
        <v>10357</v>
      </c>
    </row>
    <row r="42" spans="2:13" ht="27.75" customHeight="1" x14ac:dyDescent="0.15">
      <c r="B42" s="1171"/>
      <c r="C42" s="1172"/>
      <c r="D42" s="85"/>
      <c r="E42" s="1177" t="s">
        <v>26</v>
      </c>
      <c r="F42" s="1177"/>
      <c r="G42" s="1177"/>
      <c r="H42" s="1178"/>
      <c r="I42" s="86">
        <v>21</v>
      </c>
      <c r="J42" s="87" t="s">
        <v>481</v>
      </c>
      <c r="K42" s="87" t="s">
        <v>481</v>
      </c>
      <c r="L42" s="87" t="s">
        <v>481</v>
      </c>
      <c r="M42" s="88" t="s">
        <v>481</v>
      </c>
    </row>
    <row r="43" spans="2:13" ht="27.75" customHeight="1" x14ac:dyDescent="0.15">
      <c r="B43" s="1171"/>
      <c r="C43" s="1172"/>
      <c r="D43" s="85"/>
      <c r="E43" s="1177" t="s">
        <v>27</v>
      </c>
      <c r="F43" s="1177"/>
      <c r="G43" s="1177"/>
      <c r="H43" s="1178"/>
      <c r="I43" s="86">
        <v>2067</v>
      </c>
      <c r="J43" s="87">
        <v>2194</v>
      </c>
      <c r="K43" s="87">
        <v>2045</v>
      </c>
      <c r="L43" s="87">
        <v>2079</v>
      </c>
      <c r="M43" s="88">
        <v>2034</v>
      </c>
    </row>
    <row r="44" spans="2:13" ht="27.75" customHeight="1" x14ac:dyDescent="0.15">
      <c r="B44" s="1171"/>
      <c r="C44" s="1172"/>
      <c r="D44" s="85"/>
      <c r="E44" s="1177" t="s">
        <v>28</v>
      </c>
      <c r="F44" s="1177"/>
      <c r="G44" s="1177"/>
      <c r="H44" s="1178"/>
      <c r="I44" s="86">
        <v>98</v>
      </c>
      <c r="J44" s="87">
        <v>85</v>
      </c>
      <c r="K44" s="87">
        <v>78</v>
      </c>
      <c r="L44" s="87">
        <v>71</v>
      </c>
      <c r="M44" s="88">
        <v>63</v>
      </c>
    </row>
    <row r="45" spans="2:13" ht="27.75" customHeight="1" x14ac:dyDescent="0.15">
      <c r="B45" s="1171"/>
      <c r="C45" s="1172"/>
      <c r="D45" s="85"/>
      <c r="E45" s="1177" t="s">
        <v>29</v>
      </c>
      <c r="F45" s="1177"/>
      <c r="G45" s="1177"/>
      <c r="H45" s="1178"/>
      <c r="I45" s="86">
        <v>1243</v>
      </c>
      <c r="J45" s="87">
        <v>1165</v>
      </c>
      <c r="K45" s="87">
        <v>1044</v>
      </c>
      <c r="L45" s="87">
        <v>796</v>
      </c>
      <c r="M45" s="88">
        <v>770</v>
      </c>
    </row>
    <row r="46" spans="2:13" ht="27.75" customHeight="1" x14ac:dyDescent="0.15">
      <c r="B46" s="1171"/>
      <c r="C46" s="1172"/>
      <c r="D46" s="85"/>
      <c r="E46" s="1177" t="s">
        <v>30</v>
      </c>
      <c r="F46" s="1177"/>
      <c r="G46" s="1177"/>
      <c r="H46" s="1178"/>
      <c r="I46" s="86" t="s">
        <v>481</v>
      </c>
      <c r="J46" s="87">
        <v>3</v>
      </c>
      <c r="K46" s="87">
        <v>4</v>
      </c>
      <c r="L46" s="87">
        <v>5</v>
      </c>
      <c r="M46" s="88" t="s">
        <v>481</v>
      </c>
    </row>
    <row r="47" spans="2:13" ht="27.75" customHeight="1" x14ac:dyDescent="0.15">
      <c r="B47" s="1171"/>
      <c r="C47" s="1172"/>
      <c r="D47" s="85"/>
      <c r="E47" s="1177" t="s">
        <v>31</v>
      </c>
      <c r="F47" s="1177"/>
      <c r="G47" s="1177"/>
      <c r="H47" s="1178"/>
      <c r="I47" s="86" t="s">
        <v>481</v>
      </c>
      <c r="J47" s="87" t="s">
        <v>481</v>
      </c>
      <c r="K47" s="87" t="s">
        <v>481</v>
      </c>
      <c r="L47" s="87" t="s">
        <v>481</v>
      </c>
      <c r="M47" s="88" t="s">
        <v>481</v>
      </c>
    </row>
    <row r="48" spans="2:13" ht="27.75" customHeight="1" x14ac:dyDescent="0.15">
      <c r="B48" s="1173"/>
      <c r="C48" s="1174"/>
      <c r="D48" s="85"/>
      <c r="E48" s="1177" t="s">
        <v>32</v>
      </c>
      <c r="F48" s="1177"/>
      <c r="G48" s="1177"/>
      <c r="H48" s="1178"/>
      <c r="I48" s="86" t="s">
        <v>481</v>
      </c>
      <c r="J48" s="87" t="s">
        <v>481</v>
      </c>
      <c r="K48" s="87" t="s">
        <v>481</v>
      </c>
      <c r="L48" s="87" t="s">
        <v>481</v>
      </c>
      <c r="M48" s="88" t="s">
        <v>481</v>
      </c>
    </row>
    <row r="49" spans="2:13" ht="27.75" customHeight="1" x14ac:dyDescent="0.15">
      <c r="B49" s="1179" t="s">
        <v>33</v>
      </c>
      <c r="C49" s="1180"/>
      <c r="D49" s="89"/>
      <c r="E49" s="1177" t="s">
        <v>34</v>
      </c>
      <c r="F49" s="1177"/>
      <c r="G49" s="1177"/>
      <c r="H49" s="1178"/>
      <c r="I49" s="86">
        <v>2677</v>
      </c>
      <c r="J49" s="87">
        <v>7444</v>
      </c>
      <c r="K49" s="87">
        <v>9655</v>
      </c>
      <c r="L49" s="87">
        <v>9165</v>
      </c>
      <c r="M49" s="88">
        <v>12047</v>
      </c>
    </row>
    <row r="50" spans="2:13" ht="27.75" customHeight="1" x14ac:dyDescent="0.15">
      <c r="B50" s="1171"/>
      <c r="C50" s="1172"/>
      <c r="D50" s="85"/>
      <c r="E50" s="1177" t="s">
        <v>35</v>
      </c>
      <c r="F50" s="1177"/>
      <c r="G50" s="1177"/>
      <c r="H50" s="1178"/>
      <c r="I50" s="86">
        <v>449</v>
      </c>
      <c r="J50" s="87">
        <v>422</v>
      </c>
      <c r="K50" s="87">
        <v>419</v>
      </c>
      <c r="L50" s="87">
        <v>434</v>
      </c>
      <c r="M50" s="88">
        <v>423</v>
      </c>
    </row>
    <row r="51" spans="2:13" ht="27.75" customHeight="1" x14ac:dyDescent="0.15">
      <c r="B51" s="1173"/>
      <c r="C51" s="1174"/>
      <c r="D51" s="85"/>
      <c r="E51" s="1177" t="s">
        <v>36</v>
      </c>
      <c r="F51" s="1177"/>
      <c r="G51" s="1177"/>
      <c r="H51" s="1178"/>
      <c r="I51" s="86">
        <v>8053</v>
      </c>
      <c r="J51" s="87">
        <v>7783</v>
      </c>
      <c r="K51" s="87">
        <v>7546</v>
      </c>
      <c r="L51" s="87">
        <v>7452</v>
      </c>
      <c r="M51" s="88">
        <v>7648</v>
      </c>
    </row>
    <row r="52" spans="2:13" ht="27.75" customHeight="1" thickBot="1" x14ac:dyDescent="0.2">
      <c r="B52" s="1181" t="s">
        <v>37</v>
      </c>
      <c r="C52" s="1182"/>
      <c r="D52" s="90"/>
      <c r="E52" s="1183" t="s">
        <v>38</v>
      </c>
      <c r="F52" s="1183"/>
      <c r="G52" s="1183"/>
      <c r="H52" s="1184"/>
      <c r="I52" s="91">
        <v>2739</v>
      </c>
      <c r="J52" s="92">
        <v>-2384</v>
      </c>
      <c r="K52" s="92">
        <v>-5059</v>
      </c>
      <c r="L52" s="92">
        <v>-4550</v>
      </c>
      <c r="M52" s="93">
        <v>-6894</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519</v>
      </c>
      <c r="G2" s="111"/>
      <c r="H2" s="112"/>
    </row>
    <row r="3" spans="1:8" x14ac:dyDescent="0.15">
      <c r="A3" s="108" t="s">
        <v>512</v>
      </c>
      <c r="B3" s="113"/>
      <c r="C3" s="114"/>
      <c r="D3" s="115">
        <v>74159</v>
      </c>
      <c r="E3" s="116"/>
      <c r="F3" s="117">
        <v>90833</v>
      </c>
      <c r="G3" s="118"/>
      <c r="H3" s="119"/>
    </row>
    <row r="4" spans="1:8" x14ac:dyDescent="0.15">
      <c r="A4" s="120"/>
      <c r="B4" s="121"/>
      <c r="C4" s="122"/>
      <c r="D4" s="123">
        <v>17840</v>
      </c>
      <c r="E4" s="124"/>
      <c r="F4" s="125">
        <v>47037</v>
      </c>
      <c r="G4" s="126"/>
      <c r="H4" s="127"/>
    </row>
    <row r="5" spans="1:8" x14ac:dyDescent="0.15">
      <c r="A5" s="108" t="s">
        <v>514</v>
      </c>
      <c r="B5" s="113"/>
      <c r="C5" s="114"/>
      <c r="D5" s="115">
        <v>122580</v>
      </c>
      <c r="E5" s="116"/>
      <c r="F5" s="117">
        <v>79181</v>
      </c>
      <c r="G5" s="118"/>
      <c r="H5" s="119"/>
    </row>
    <row r="6" spans="1:8" x14ac:dyDescent="0.15">
      <c r="A6" s="120"/>
      <c r="B6" s="121"/>
      <c r="C6" s="122"/>
      <c r="D6" s="123">
        <v>15517</v>
      </c>
      <c r="E6" s="124"/>
      <c r="F6" s="125">
        <v>40448</v>
      </c>
      <c r="G6" s="126"/>
      <c r="H6" s="127"/>
    </row>
    <row r="7" spans="1:8" x14ac:dyDescent="0.15">
      <c r="A7" s="108" t="s">
        <v>515</v>
      </c>
      <c r="B7" s="113"/>
      <c r="C7" s="114"/>
      <c r="D7" s="115">
        <v>1314879</v>
      </c>
      <c r="E7" s="116"/>
      <c r="F7" s="117">
        <v>118124</v>
      </c>
      <c r="G7" s="118"/>
      <c r="H7" s="119"/>
    </row>
    <row r="8" spans="1:8" x14ac:dyDescent="0.15">
      <c r="A8" s="120"/>
      <c r="B8" s="121"/>
      <c r="C8" s="122"/>
      <c r="D8" s="123">
        <v>15303</v>
      </c>
      <c r="E8" s="124"/>
      <c r="F8" s="125">
        <v>54614</v>
      </c>
      <c r="G8" s="126"/>
      <c r="H8" s="127"/>
    </row>
    <row r="9" spans="1:8" x14ac:dyDescent="0.15">
      <c r="A9" s="108" t="s">
        <v>516</v>
      </c>
      <c r="B9" s="113"/>
      <c r="C9" s="114"/>
      <c r="D9" s="115">
        <v>1218660</v>
      </c>
      <c r="E9" s="116"/>
      <c r="F9" s="117">
        <v>101693</v>
      </c>
      <c r="G9" s="118"/>
      <c r="H9" s="119"/>
    </row>
    <row r="10" spans="1:8" x14ac:dyDescent="0.15">
      <c r="A10" s="120"/>
      <c r="B10" s="121"/>
      <c r="C10" s="122"/>
      <c r="D10" s="123">
        <v>33480</v>
      </c>
      <c r="E10" s="124"/>
      <c r="F10" s="125">
        <v>51066</v>
      </c>
      <c r="G10" s="126"/>
      <c r="H10" s="127"/>
    </row>
    <row r="11" spans="1:8" x14ac:dyDescent="0.15">
      <c r="A11" s="108" t="s">
        <v>517</v>
      </c>
      <c r="B11" s="113"/>
      <c r="C11" s="114"/>
      <c r="D11" s="115">
        <v>1678132</v>
      </c>
      <c r="E11" s="116"/>
      <c r="F11" s="117">
        <v>93741</v>
      </c>
      <c r="G11" s="118"/>
      <c r="H11" s="119"/>
    </row>
    <row r="12" spans="1:8" x14ac:dyDescent="0.15">
      <c r="A12" s="120"/>
      <c r="B12" s="121"/>
      <c r="C12" s="128"/>
      <c r="D12" s="123">
        <v>75335</v>
      </c>
      <c r="E12" s="124"/>
      <c r="F12" s="125">
        <v>46285</v>
      </c>
      <c r="G12" s="126"/>
      <c r="H12" s="127"/>
    </row>
    <row r="13" spans="1:8" x14ac:dyDescent="0.15">
      <c r="A13" s="108"/>
      <c r="B13" s="113"/>
      <c r="C13" s="129"/>
      <c r="D13" s="130">
        <v>881682</v>
      </c>
      <c r="E13" s="131"/>
      <c r="F13" s="132">
        <v>96714</v>
      </c>
      <c r="G13" s="133"/>
      <c r="H13" s="119"/>
    </row>
    <row r="14" spans="1:8" x14ac:dyDescent="0.15">
      <c r="A14" s="120"/>
      <c r="B14" s="121"/>
      <c r="C14" s="122"/>
      <c r="D14" s="123">
        <v>31495</v>
      </c>
      <c r="E14" s="124"/>
      <c r="F14" s="125">
        <v>47890</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57.54</v>
      </c>
      <c r="C19" s="134">
        <f>ROUND(VALUE(SUBSTITUTE(実質収支比率等に係る経年分析!G$48,"▲","-")),2)</f>
        <v>1.94</v>
      </c>
      <c r="D19" s="134">
        <f>ROUND(VALUE(SUBSTITUTE(実質収支比率等に係る経年分析!H$48,"▲","-")),2)</f>
        <v>36.1</v>
      </c>
      <c r="E19" s="134">
        <f>ROUND(VALUE(SUBSTITUTE(実質収支比率等に係る経年分析!I$48,"▲","-")),2)</f>
        <v>42.66</v>
      </c>
      <c r="F19" s="134">
        <f>ROUND(VALUE(SUBSTITUTE(実質収支比率等に係る経年分析!J$48,"▲","-")),2)</f>
        <v>31.29</v>
      </c>
    </row>
    <row r="20" spans="1:11" x14ac:dyDescent="0.15">
      <c r="A20" s="134" t="s">
        <v>43</v>
      </c>
      <c r="B20" s="134">
        <f>ROUND(VALUE(SUBSTITUTE(実質収支比率等に係る経年分析!F$47,"▲","-")),2)</f>
        <v>25.58</v>
      </c>
      <c r="C20" s="134">
        <f>ROUND(VALUE(SUBSTITUTE(実質収支比率等に係る経年分析!G$47,"▲","-")),2)</f>
        <v>89.14</v>
      </c>
      <c r="D20" s="134">
        <f>ROUND(VALUE(SUBSTITUTE(実質収支比率等に係る経年分析!H$47,"▲","-")),2)</f>
        <v>126.34</v>
      </c>
      <c r="E20" s="134">
        <f>ROUND(VALUE(SUBSTITUTE(実質収支比率等に係る経年分析!I$47,"▲","-")),2)</f>
        <v>112.53</v>
      </c>
      <c r="F20" s="134">
        <f>ROUND(VALUE(SUBSTITUTE(実質収支比率等に係る経年分析!J$47,"▲","-")),2)</f>
        <v>152.75</v>
      </c>
    </row>
    <row r="21" spans="1:11" x14ac:dyDescent="0.15">
      <c r="A21" s="134" t="s">
        <v>44</v>
      </c>
      <c r="B21" s="134">
        <f>IF(ISNUMBER(VALUE(SUBSTITUTE(実質収支比率等に係る経年分析!F$49,"▲","-"))),ROUND(VALUE(SUBSTITUTE(実質収支比率等に係る経年分析!F$49,"▲","-")),2),NA())</f>
        <v>62.58</v>
      </c>
      <c r="C21" s="134">
        <f>IF(ISNUMBER(VALUE(SUBSTITUTE(実質収支比率等に係る経年分析!G$49,"▲","-"))),ROUND(VALUE(SUBSTITUTE(実質収支比率等に係る経年分析!G$49,"▲","-")),2),NA())</f>
        <v>-24.25</v>
      </c>
      <c r="D21" s="134">
        <f>IF(ISNUMBER(VALUE(SUBSTITUTE(実質収支比率等に係る経年分析!H$49,"▲","-"))),ROUND(VALUE(SUBSTITUTE(実質収支比率等に係る経年分析!H$49,"▲","-")),2),NA())</f>
        <v>69.650000000000006</v>
      </c>
      <c r="E21" s="134">
        <f>IF(ISNUMBER(VALUE(SUBSTITUTE(実質収支比率等に係る経年分析!I$49,"▲","-"))),ROUND(VALUE(SUBSTITUTE(実質収支比率等に係る経年分析!I$49,"▲","-")),2),NA())</f>
        <v>-24.26</v>
      </c>
      <c r="F21" s="134">
        <f>IF(ISNUMBER(VALUE(SUBSTITUTE(実質収支比率等に係る経年分析!J$49,"▲","-"))),ROUND(VALUE(SUBSTITUTE(実質収支比率等に係る経年分析!J$49,"▲","-")),2),NA())</f>
        <v>7.02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0.08</v>
      </c>
    </row>
    <row r="30" spans="1:11" x14ac:dyDescent="0.15">
      <c r="A30" s="135" t="str">
        <f>IF(連結実質赤字比率に係る赤字・黒字の構成分析!C$40="",NA(),連結実質赤字比率に係る赤字・黒字の構成分析!C$40)</f>
        <v>市場事業特別会計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x14ac:dyDescent="0.15">
      <c r="A31" s="135" t="str">
        <f>IF(連結実質赤字比率に係る赤字・黒字の構成分析!C$39="",NA(),連結実質赤字比率に係る赤字・黒字の構成分析!C$39)</f>
        <v>訪問看護ステーション事業会計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0.23</v>
      </c>
    </row>
    <row r="32" spans="1:11" x14ac:dyDescent="0.15">
      <c r="A32" s="135" t="str">
        <f>IF(連結実質赤字比率に係る赤字・黒字の構成分析!C$38="",NA(),連結実質赤字比率に係る赤字・黒字の構成分析!C$38)</f>
        <v>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1.06</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1.79</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0.93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1.94</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5.44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3.64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57.53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36.1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42.66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31.29</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685</v>
      </c>
      <c r="E42" s="136"/>
      <c r="F42" s="136"/>
      <c r="G42" s="136">
        <f>'実質公債費比率（分子）の構造'!L$52</f>
        <v>747</v>
      </c>
      <c r="H42" s="136"/>
      <c r="I42" s="136"/>
      <c r="J42" s="136">
        <f>'実質公債費比率（分子）の構造'!M$52</f>
        <v>723</v>
      </c>
      <c r="K42" s="136"/>
      <c r="L42" s="136"/>
      <c r="M42" s="136">
        <f>'実質公債費比率（分子）の構造'!N$52</f>
        <v>741</v>
      </c>
      <c r="N42" s="136"/>
      <c r="O42" s="136"/>
      <c r="P42" s="136">
        <f>'実質公債費比率（分子）の構造'!O$52</f>
        <v>742</v>
      </c>
    </row>
    <row r="43" spans="1:16" x14ac:dyDescent="0.15">
      <c r="A43" s="136" t="s">
        <v>52</v>
      </c>
      <c r="B43" s="136" t="str">
        <f>'実質公債費比率（分子）の構造'!K$51</f>
        <v>-</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14</v>
      </c>
      <c r="C44" s="136"/>
      <c r="D44" s="136"/>
      <c r="E44" s="136">
        <f>'実質公債費比率（分子）の構造'!L$50</f>
        <v>23</v>
      </c>
      <c r="F44" s="136"/>
      <c r="G44" s="136"/>
      <c r="H44" s="136">
        <f>'実質公債費比率（分子）の構造'!M$50</f>
        <v>10</v>
      </c>
      <c r="I44" s="136"/>
      <c r="J44" s="136"/>
      <c r="K44" s="136">
        <f>'実質公債費比率（分子）の構造'!N$50</f>
        <v>2</v>
      </c>
      <c r="L44" s="136"/>
      <c r="M44" s="136"/>
      <c r="N44" s="136">
        <f>'実質公債費比率（分子）の構造'!O$50</f>
        <v>3</v>
      </c>
      <c r="O44" s="136"/>
      <c r="P44" s="136"/>
    </row>
    <row r="45" spans="1:16" x14ac:dyDescent="0.15">
      <c r="A45" s="136" t="s">
        <v>54</v>
      </c>
      <c r="B45" s="136">
        <f>'実質公債費比率（分子）の構造'!K$49</f>
        <v>14</v>
      </c>
      <c r="C45" s="136"/>
      <c r="D45" s="136"/>
      <c r="E45" s="136">
        <f>'実質公債費比率（分子）の構造'!L$49</f>
        <v>15</v>
      </c>
      <c r="F45" s="136"/>
      <c r="G45" s="136"/>
      <c r="H45" s="136">
        <f>'実質公債費比率（分子）の構造'!M$49</f>
        <v>9</v>
      </c>
      <c r="I45" s="136"/>
      <c r="J45" s="136"/>
      <c r="K45" s="136">
        <f>'実質公債費比率（分子）の構造'!N$49</f>
        <v>9</v>
      </c>
      <c r="L45" s="136"/>
      <c r="M45" s="136"/>
      <c r="N45" s="136">
        <f>'実質公債費比率（分子）の構造'!O$49</f>
        <v>9</v>
      </c>
      <c r="O45" s="136"/>
      <c r="P45" s="136"/>
    </row>
    <row r="46" spans="1:16" x14ac:dyDescent="0.15">
      <c r="A46" s="136" t="s">
        <v>55</v>
      </c>
      <c r="B46" s="136">
        <f>'実質公債費比率（分子）の構造'!K$48</f>
        <v>165</v>
      </c>
      <c r="C46" s="136"/>
      <c r="D46" s="136"/>
      <c r="E46" s="136">
        <f>'実質公債費比率（分子）の構造'!L$48</f>
        <v>182</v>
      </c>
      <c r="F46" s="136"/>
      <c r="G46" s="136"/>
      <c r="H46" s="136">
        <f>'実質公債費比率（分子）の構造'!M$48</f>
        <v>189</v>
      </c>
      <c r="I46" s="136"/>
      <c r="J46" s="136"/>
      <c r="K46" s="136">
        <f>'実質公債費比率（分子）の構造'!N$48</f>
        <v>145</v>
      </c>
      <c r="L46" s="136"/>
      <c r="M46" s="136"/>
      <c r="N46" s="136">
        <f>'実質公債費比率（分子）の構造'!O$48</f>
        <v>163</v>
      </c>
      <c r="O46" s="136"/>
      <c r="P46" s="136"/>
    </row>
    <row r="47" spans="1:16" x14ac:dyDescent="0.15">
      <c r="A47" s="136" t="s">
        <v>56</v>
      </c>
      <c r="B47" s="136">
        <f>'実質公債費比率（分子）の構造'!K$47</f>
        <v>3</v>
      </c>
      <c r="C47" s="136"/>
      <c r="D47" s="136"/>
      <c r="E47" s="136">
        <f>'実質公債費比率（分子）の構造'!L$47</f>
        <v>3</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1080</v>
      </c>
      <c r="C49" s="136"/>
      <c r="D49" s="136"/>
      <c r="E49" s="136">
        <f>'実質公債費比率（分子）の構造'!L$45</f>
        <v>1133</v>
      </c>
      <c r="F49" s="136"/>
      <c r="G49" s="136"/>
      <c r="H49" s="136">
        <f>'実質公債費比率（分子）の構造'!M$45</f>
        <v>1026</v>
      </c>
      <c r="I49" s="136"/>
      <c r="J49" s="136"/>
      <c r="K49" s="136">
        <f>'実質公債費比率（分子）の構造'!N$45</f>
        <v>1072</v>
      </c>
      <c r="L49" s="136"/>
      <c r="M49" s="136"/>
      <c r="N49" s="136">
        <f>'実質公債費比率（分子）の構造'!O$45</f>
        <v>980</v>
      </c>
      <c r="O49" s="136"/>
      <c r="P49" s="136"/>
    </row>
    <row r="50" spans="1:16" x14ac:dyDescent="0.15">
      <c r="A50" s="136" t="s">
        <v>59</v>
      </c>
      <c r="B50" s="136" t="e">
        <f>NA()</f>
        <v>#N/A</v>
      </c>
      <c r="C50" s="136">
        <f>IF(ISNUMBER('実質公債費比率（分子）の構造'!K$53),'実質公債費比率（分子）の構造'!K$53,NA())</f>
        <v>591</v>
      </c>
      <c r="D50" s="136" t="e">
        <f>NA()</f>
        <v>#N/A</v>
      </c>
      <c r="E50" s="136" t="e">
        <f>NA()</f>
        <v>#N/A</v>
      </c>
      <c r="F50" s="136">
        <f>IF(ISNUMBER('実質公債費比率（分子）の構造'!L$53),'実質公債費比率（分子）の構造'!L$53,NA())</f>
        <v>609</v>
      </c>
      <c r="G50" s="136" t="e">
        <f>NA()</f>
        <v>#N/A</v>
      </c>
      <c r="H50" s="136" t="e">
        <f>NA()</f>
        <v>#N/A</v>
      </c>
      <c r="I50" s="136">
        <f>IF(ISNUMBER('実質公債費比率（分子）の構造'!M$53),'実質公債費比率（分子）の構造'!M$53,NA())</f>
        <v>511</v>
      </c>
      <c r="J50" s="136" t="e">
        <f>NA()</f>
        <v>#N/A</v>
      </c>
      <c r="K50" s="136" t="e">
        <f>NA()</f>
        <v>#N/A</v>
      </c>
      <c r="L50" s="136">
        <f>IF(ISNUMBER('実質公債費比率（分子）の構造'!N$53),'実質公債費比率（分子）の構造'!N$53,NA())</f>
        <v>487</v>
      </c>
      <c r="M50" s="136" t="e">
        <f>NA()</f>
        <v>#N/A</v>
      </c>
      <c r="N50" s="136" t="e">
        <f>NA()</f>
        <v>#N/A</v>
      </c>
      <c r="O50" s="136">
        <f>IF(ISNUMBER('実質公債費比率（分子）の構造'!O$53),'実質公債費比率（分子）の構造'!O$53,NA())</f>
        <v>413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8053</v>
      </c>
      <c r="E56" s="135"/>
      <c r="F56" s="135"/>
      <c r="G56" s="135">
        <f>'将来負担比率（分子）の構造'!J$51</f>
        <v>7783</v>
      </c>
      <c r="H56" s="135"/>
      <c r="I56" s="135"/>
      <c r="J56" s="135">
        <f>'将来負担比率（分子）の構造'!K$51</f>
        <v>7546</v>
      </c>
      <c r="K56" s="135"/>
      <c r="L56" s="135"/>
      <c r="M56" s="135">
        <f>'将来負担比率（分子）の構造'!L$51</f>
        <v>7452</v>
      </c>
      <c r="N56" s="135"/>
      <c r="O56" s="135"/>
      <c r="P56" s="135">
        <f>'将来負担比率（分子）の構造'!M$51</f>
        <v>7648</v>
      </c>
    </row>
    <row r="57" spans="1:16" x14ac:dyDescent="0.15">
      <c r="A57" s="135" t="s">
        <v>35</v>
      </c>
      <c r="B57" s="135"/>
      <c r="C57" s="135"/>
      <c r="D57" s="135">
        <f>'将来負担比率（分子）の構造'!I$50</f>
        <v>449</v>
      </c>
      <c r="E57" s="135"/>
      <c r="F57" s="135"/>
      <c r="G57" s="135">
        <f>'将来負担比率（分子）の構造'!J$50</f>
        <v>422</v>
      </c>
      <c r="H57" s="135"/>
      <c r="I57" s="135"/>
      <c r="J57" s="135">
        <f>'将来負担比率（分子）の構造'!K$50</f>
        <v>419</v>
      </c>
      <c r="K57" s="135"/>
      <c r="L57" s="135"/>
      <c r="M57" s="135">
        <f>'将来負担比率（分子）の構造'!L$50</f>
        <v>434</v>
      </c>
      <c r="N57" s="135"/>
      <c r="O57" s="135"/>
      <c r="P57" s="135">
        <f>'将来負担比率（分子）の構造'!M$50</f>
        <v>423</v>
      </c>
    </row>
    <row r="58" spans="1:16" x14ac:dyDescent="0.15">
      <c r="A58" s="135" t="s">
        <v>34</v>
      </c>
      <c r="B58" s="135"/>
      <c r="C58" s="135"/>
      <c r="D58" s="135">
        <f>'将来負担比率（分子）の構造'!I$49</f>
        <v>2677</v>
      </c>
      <c r="E58" s="135"/>
      <c r="F58" s="135"/>
      <c r="G58" s="135">
        <f>'将来負担比率（分子）の構造'!J$49</f>
        <v>7444</v>
      </c>
      <c r="H58" s="135"/>
      <c r="I58" s="135"/>
      <c r="J58" s="135">
        <f>'将来負担比率（分子）の構造'!K$49</f>
        <v>9655</v>
      </c>
      <c r="K58" s="135"/>
      <c r="L58" s="135"/>
      <c r="M58" s="135">
        <f>'将来負担比率（分子）の構造'!L$49</f>
        <v>9165</v>
      </c>
      <c r="N58" s="135"/>
      <c r="O58" s="135"/>
      <c r="P58" s="135">
        <f>'将来負担比率（分子）の構造'!M$49</f>
        <v>12047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f>'将来負担比率（分子）の構造'!J$46</f>
        <v>3</v>
      </c>
      <c r="F61" s="135"/>
      <c r="G61" s="135"/>
      <c r="H61" s="135">
        <f>'将来負担比率（分子）の構造'!K$46</f>
        <v>4</v>
      </c>
      <c r="I61" s="135"/>
      <c r="J61" s="135"/>
      <c r="K61" s="135">
        <f>'将来負担比率（分子）の構造'!L$46</f>
        <v>5</v>
      </c>
      <c r="L61" s="135"/>
      <c r="M61" s="135"/>
      <c r="N61" s="135" t="str">
        <f>'将来負担比率（分子）の構造'!M$46</f>
        <v>-</v>
      </c>
      <c r="O61" s="135"/>
      <c r="P61" s="135"/>
    </row>
    <row r="62" spans="1:16" x14ac:dyDescent="0.15">
      <c r="A62" s="135" t="s">
        <v>29</v>
      </c>
      <c r="B62" s="135">
        <f>'将来負担比率（分子）の構造'!I$45</f>
        <v>1243</v>
      </c>
      <c r="C62" s="135"/>
      <c r="D62" s="135"/>
      <c r="E62" s="135">
        <f>'将来負担比率（分子）の構造'!J$45</f>
        <v>1165</v>
      </c>
      <c r="F62" s="135"/>
      <c r="G62" s="135"/>
      <c r="H62" s="135">
        <f>'将来負担比率（分子）の構造'!K$45</f>
        <v>1044</v>
      </c>
      <c r="I62" s="135"/>
      <c r="J62" s="135"/>
      <c r="K62" s="135">
        <f>'将来負担比率（分子）の構造'!L$45</f>
        <v>796</v>
      </c>
      <c r="L62" s="135"/>
      <c r="M62" s="135"/>
      <c r="N62" s="135">
        <f>'将来負担比率（分子）の構造'!M$45</f>
        <v>770</v>
      </c>
      <c r="O62" s="135"/>
      <c r="P62" s="135"/>
    </row>
    <row r="63" spans="1:16" x14ac:dyDescent="0.15">
      <c r="A63" s="135" t="s">
        <v>28</v>
      </c>
      <c r="B63" s="135">
        <f>'将来負担比率（分子）の構造'!I$44</f>
        <v>98</v>
      </c>
      <c r="C63" s="135"/>
      <c r="D63" s="135"/>
      <c r="E63" s="135">
        <f>'将来負担比率（分子）の構造'!J$44</f>
        <v>85</v>
      </c>
      <c r="F63" s="135"/>
      <c r="G63" s="135"/>
      <c r="H63" s="135">
        <f>'将来負担比率（分子）の構造'!K$44</f>
        <v>78</v>
      </c>
      <c r="I63" s="135"/>
      <c r="J63" s="135"/>
      <c r="K63" s="135">
        <f>'将来負担比率（分子）の構造'!L$44</f>
        <v>71</v>
      </c>
      <c r="L63" s="135"/>
      <c r="M63" s="135"/>
      <c r="N63" s="135">
        <f>'将来負担比率（分子）の構造'!M$44</f>
        <v>63</v>
      </c>
      <c r="O63" s="135"/>
      <c r="P63" s="135"/>
    </row>
    <row r="64" spans="1:16" x14ac:dyDescent="0.15">
      <c r="A64" s="135" t="s">
        <v>27</v>
      </c>
      <c r="B64" s="135">
        <f>'将来負担比率（分子）の構造'!I$43</f>
        <v>2067</v>
      </c>
      <c r="C64" s="135"/>
      <c r="D64" s="135"/>
      <c r="E64" s="135">
        <f>'将来負担比率（分子）の構造'!J$43</f>
        <v>2194</v>
      </c>
      <c r="F64" s="135"/>
      <c r="G64" s="135"/>
      <c r="H64" s="135">
        <f>'将来負担比率（分子）の構造'!K$43</f>
        <v>2045</v>
      </c>
      <c r="I64" s="135"/>
      <c r="J64" s="135"/>
      <c r="K64" s="135">
        <f>'将来負担比率（分子）の構造'!L$43</f>
        <v>2079</v>
      </c>
      <c r="L64" s="135"/>
      <c r="M64" s="135"/>
      <c r="N64" s="135">
        <f>'将来負担比率（分子）の構造'!M$43</f>
        <v>2034</v>
      </c>
      <c r="O64" s="135"/>
      <c r="P64" s="135"/>
    </row>
    <row r="65" spans="1:16" x14ac:dyDescent="0.15">
      <c r="A65" s="135" t="s">
        <v>26</v>
      </c>
      <c r="B65" s="135">
        <f>'将来負担比率（分子）の構造'!I$42</f>
        <v>21</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10487</v>
      </c>
      <c r="C66" s="135"/>
      <c r="D66" s="135"/>
      <c r="E66" s="135">
        <f>'将来負担比率（分子）の構造'!J$41</f>
        <v>9816</v>
      </c>
      <c r="F66" s="135"/>
      <c r="G66" s="135"/>
      <c r="H66" s="135">
        <f>'将来負担比率（分子）の構造'!K$41</f>
        <v>9390</v>
      </c>
      <c r="I66" s="135"/>
      <c r="J66" s="135"/>
      <c r="K66" s="135">
        <f>'将来負担比率（分子）の構造'!L$41</f>
        <v>9551</v>
      </c>
      <c r="L66" s="135"/>
      <c r="M66" s="135"/>
      <c r="N66" s="135">
        <f>'将来負担比率（分子）の構造'!M$41</f>
        <v>10357</v>
      </c>
      <c r="O66" s="135"/>
      <c r="P66" s="135"/>
    </row>
    <row r="67" spans="1:16" x14ac:dyDescent="0.15">
      <c r="A67" s="135" t="s">
        <v>63</v>
      </c>
      <c r="B67" s="135" t="e">
        <f>NA()</f>
        <v>#N/A</v>
      </c>
      <c r="C67" s="135">
        <f>IF(ISNUMBER('将来負担比率（分子）の構造'!I$52), IF('将来負担比率（分子）の構造'!I$52 &lt; 0, 0, '将来負担比率（分子）の構造'!I$52), NA())</f>
        <v>2739</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192</v>
      </c>
      <c r="DI1" s="570"/>
      <c r="DJ1" s="570"/>
      <c r="DK1" s="570"/>
      <c r="DL1" s="570"/>
      <c r="DM1" s="570"/>
      <c r="DN1" s="571"/>
      <c r="DP1" s="569" t="s">
        <v>193</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195</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196</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197</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198</v>
      </c>
      <c r="S4" s="573"/>
      <c r="T4" s="573"/>
      <c r="U4" s="573"/>
      <c r="V4" s="573"/>
      <c r="W4" s="573"/>
      <c r="X4" s="573"/>
      <c r="Y4" s="574"/>
      <c r="Z4" s="572" t="s">
        <v>199</v>
      </c>
      <c r="AA4" s="573"/>
      <c r="AB4" s="573"/>
      <c r="AC4" s="574"/>
      <c r="AD4" s="572" t="s">
        <v>200</v>
      </c>
      <c r="AE4" s="573"/>
      <c r="AF4" s="573"/>
      <c r="AG4" s="573"/>
      <c r="AH4" s="573"/>
      <c r="AI4" s="573"/>
      <c r="AJ4" s="573"/>
      <c r="AK4" s="574"/>
      <c r="AL4" s="572" t="s">
        <v>199</v>
      </c>
      <c r="AM4" s="573"/>
      <c r="AN4" s="573"/>
      <c r="AO4" s="574"/>
      <c r="AP4" s="578" t="s">
        <v>201</v>
      </c>
      <c r="AQ4" s="578"/>
      <c r="AR4" s="578"/>
      <c r="AS4" s="578"/>
      <c r="AT4" s="578"/>
      <c r="AU4" s="578"/>
      <c r="AV4" s="578"/>
      <c r="AW4" s="578"/>
      <c r="AX4" s="578"/>
      <c r="AY4" s="578"/>
      <c r="AZ4" s="578"/>
      <c r="BA4" s="578"/>
      <c r="BB4" s="578"/>
      <c r="BC4" s="578"/>
      <c r="BD4" s="578"/>
      <c r="BE4" s="578"/>
      <c r="BF4" s="578"/>
      <c r="BG4" s="578" t="s">
        <v>202</v>
      </c>
      <c r="BH4" s="578"/>
      <c r="BI4" s="578"/>
      <c r="BJ4" s="578"/>
      <c r="BK4" s="578"/>
      <c r="BL4" s="578"/>
      <c r="BM4" s="578"/>
      <c r="BN4" s="578"/>
      <c r="BO4" s="578" t="s">
        <v>199</v>
      </c>
      <c r="BP4" s="578"/>
      <c r="BQ4" s="578"/>
      <c r="BR4" s="578"/>
      <c r="BS4" s="578" t="s">
        <v>203</v>
      </c>
      <c r="BT4" s="578"/>
      <c r="BU4" s="578"/>
      <c r="BV4" s="578"/>
      <c r="BW4" s="578"/>
      <c r="BX4" s="578"/>
      <c r="BY4" s="578"/>
      <c r="BZ4" s="578"/>
      <c r="CA4" s="578"/>
      <c r="CB4" s="578"/>
      <c r="CD4" s="575" t="s">
        <v>204</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205</v>
      </c>
      <c r="C5" s="580"/>
      <c r="D5" s="580"/>
      <c r="E5" s="580"/>
      <c r="F5" s="580"/>
      <c r="G5" s="580"/>
      <c r="H5" s="580"/>
      <c r="I5" s="580"/>
      <c r="J5" s="580"/>
      <c r="K5" s="580"/>
      <c r="L5" s="580"/>
      <c r="M5" s="580"/>
      <c r="N5" s="580"/>
      <c r="O5" s="580"/>
      <c r="P5" s="580"/>
      <c r="Q5" s="581"/>
      <c r="R5" s="582">
        <v>1184113</v>
      </c>
      <c r="S5" s="583"/>
      <c r="T5" s="583"/>
      <c r="U5" s="583"/>
      <c r="V5" s="583"/>
      <c r="W5" s="583"/>
      <c r="X5" s="583"/>
      <c r="Y5" s="584"/>
      <c r="Z5" s="585">
        <v>2</v>
      </c>
      <c r="AA5" s="585"/>
      <c r="AB5" s="585"/>
      <c r="AC5" s="585"/>
      <c r="AD5" s="586">
        <v>1184113</v>
      </c>
      <c r="AE5" s="586"/>
      <c r="AF5" s="586"/>
      <c r="AG5" s="586"/>
      <c r="AH5" s="586"/>
      <c r="AI5" s="586"/>
      <c r="AJ5" s="586"/>
      <c r="AK5" s="586"/>
      <c r="AL5" s="587">
        <v>23.1</v>
      </c>
      <c r="AM5" s="588"/>
      <c r="AN5" s="588"/>
      <c r="AO5" s="589"/>
      <c r="AP5" s="579" t="s">
        <v>206</v>
      </c>
      <c r="AQ5" s="580"/>
      <c r="AR5" s="580"/>
      <c r="AS5" s="580"/>
      <c r="AT5" s="580"/>
      <c r="AU5" s="580"/>
      <c r="AV5" s="580"/>
      <c r="AW5" s="580"/>
      <c r="AX5" s="580"/>
      <c r="AY5" s="580"/>
      <c r="AZ5" s="580"/>
      <c r="BA5" s="580"/>
      <c r="BB5" s="580"/>
      <c r="BC5" s="580"/>
      <c r="BD5" s="580"/>
      <c r="BE5" s="580"/>
      <c r="BF5" s="581"/>
      <c r="BG5" s="593">
        <v>1178138</v>
      </c>
      <c r="BH5" s="594"/>
      <c r="BI5" s="594"/>
      <c r="BJ5" s="594"/>
      <c r="BK5" s="594"/>
      <c r="BL5" s="594"/>
      <c r="BM5" s="594"/>
      <c r="BN5" s="595"/>
      <c r="BO5" s="596">
        <v>99.5</v>
      </c>
      <c r="BP5" s="596"/>
      <c r="BQ5" s="596"/>
      <c r="BR5" s="596"/>
      <c r="BS5" s="597" t="s">
        <v>207</v>
      </c>
      <c r="BT5" s="597"/>
      <c r="BU5" s="597"/>
      <c r="BV5" s="597"/>
      <c r="BW5" s="597"/>
      <c r="BX5" s="597"/>
      <c r="BY5" s="597"/>
      <c r="BZ5" s="597"/>
      <c r="CA5" s="597"/>
      <c r="CB5" s="601"/>
      <c r="CD5" s="575" t="s">
        <v>201</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199</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x14ac:dyDescent="0.15">
      <c r="B6" s="590" t="s">
        <v>211</v>
      </c>
      <c r="C6" s="591"/>
      <c r="D6" s="591"/>
      <c r="E6" s="591"/>
      <c r="F6" s="591"/>
      <c r="G6" s="591"/>
      <c r="H6" s="591"/>
      <c r="I6" s="591"/>
      <c r="J6" s="591"/>
      <c r="K6" s="591"/>
      <c r="L6" s="591"/>
      <c r="M6" s="591"/>
      <c r="N6" s="591"/>
      <c r="O6" s="591"/>
      <c r="P6" s="591"/>
      <c r="Q6" s="592"/>
      <c r="R6" s="593">
        <v>68666</v>
      </c>
      <c r="S6" s="594"/>
      <c r="T6" s="594"/>
      <c r="U6" s="594"/>
      <c r="V6" s="594"/>
      <c r="W6" s="594"/>
      <c r="X6" s="594"/>
      <c r="Y6" s="595"/>
      <c r="Z6" s="596">
        <v>0.1</v>
      </c>
      <c r="AA6" s="596"/>
      <c r="AB6" s="596"/>
      <c r="AC6" s="596"/>
      <c r="AD6" s="597">
        <v>68666</v>
      </c>
      <c r="AE6" s="597"/>
      <c r="AF6" s="597"/>
      <c r="AG6" s="597"/>
      <c r="AH6" s="597"/>
      <c r="AI6" s="597"/>
      <c r="AJ6" s="597"/>
      <c r="AK6" s="597"/>
      <c r="AL6" s="598">
        <v>1.3</v>
      </c>
      <c r="AM6" s="599"/>
      <c r="AN6" s="599"/>
      <c r="AO6" s="600"/>
      <c r="AP6" s="590" t="s">
        <v>212</v>
      </c>
      <c r="AQ6" s="591"/>
      <c r="AR6" s="591"/>
      <c r="AS6" s="591"/>
      <c r="AT6" s="591"/>
      <c r="AU6" s="591"/>
      <c r="AV6" s="591"/>
      <c r="AW6" s="591"/>
      <c r="AX6" s="591"/>
      <c r="AY6" s="591"/>
      <c r="AZ6" s="591"/>
      <c r="BA6" s="591"/>
      <c r="BB6" s="591"/>
      <c r="BC6" s="591"/>
      <c r="BD6" s="591"/>
      <c r="BE6" s="591"/>
      <c r="BF6" s="592"/>
      <c r="BG6" s="593">
        <v>1178138</v>
      </c>
      <c r="BH6" s="594"/>
      <c r="BI6" s="594"/>
      <c r="BJ6" s="594"/>
      <c r="BK6" s="594"/>
      <c r="BL6" s="594"/>
      <c r="BM6" s="594"/>
      <c r="BN6" s="595"/>
      <c r="BO6" s="596">
        <v>99.5</v>
      </c>
      <c r="BP6" s="596"/>
      <c r="BQ6" s="596"/>
      <c r="BR6" s="596"/>
      <c r="BS6" s="597" t="s">
        <v>207</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121208</v>
      </c>
      <c r="CS6" s="594"/>
      <c r="CT6" s="594"/>
      <c r="CU6" s="594"/>
      <c r="CV6" s="594"/>
      <c r="CW6" s="594"/>
      <c r="CX6" s="594"/>
      <c r="CY6" s="595"/>
      <c r="CZ6" s="596">
        <v>0.2</v>
      </c>
      <c r="DA6" s="596"/>
      <c r="DB6" s="596"/>
      <c r="DC6" s="596"/>
      <c r="DD6" s="602" t="s">
        <v>207</v>
      </c>
      <c r="DE6" s="594"/>
      <c r="DF6" s="594"/>
      <c r="DG6" s="594"/>
      <c r="DH6" s="594"/>
      <c r="DI6" s="594"/>
      <c r="DJ6" s="594"/>
      <c r="DK6" s="594"/>
      <c r="DL6" s="594"/>
      <c r="DM6" s="594"/>
      <c r="DN6" s="594"/>
      <c r="DO6" s="594"/>
      <c r="DP6" s="595"/>
      <c r="DQ6" s="602">
        <v>119405</v>
      </c>
      <c r="DR6" s="594"/>
      <c r="DS6" s="594"/>
      <c r="DT6" s="594"/>
      <c r="DU6" s="594"/>
      <c r="DV6" s="594"/>
      <c r="DW6" s="594"/>
      <c r="DX6" s="594"/>
      <c r="DY6" s="594"/>
      <c r="DZ6" s="594"/>
      <c r="EA6" s="594"/>
      <c r="EB6" s="594"/>
      <c r="EC6" s="603"/>
    </row>
    <row r="7" spans="2:143" ht="11.25" customHeight="1" x14ac:dyDescent="0.15">
      <c r="B7" s="590" t="s">
        <v>214</v>
      </c>
      <c r="C7" s="591"/>
      <c r="D7" s="591"/>
      <c r="E7" s="591"/>
      <c r="F7" s="591"/>
      <c r="G7" s="591"/>
      <c r="H7" s="591"/>
      <c r="I7" s="591"/>
      <c r="J7" s="591"/>
      <c r="K7" s="591"/>
      <c r="L7" s="591"/>
      <c r="M7" s="591"/>
      <c r="N7" s="591"/>
      <c r="O7" s="591"/>
      <c r="P7" s="591"/>
      <c r="Q7" s="592"/>
      <c r="R7" s="593">
        <v>1155</v>
      </c>
      <c r="S7" s="594"/>
      <c r="T7" s="594"/>
      <c r="U7" s="594"/>
      <c r="V7" s="594"/>
      <c r="W7" s="594"/>
      <c r="X7" s="594"/>
      <c r="Y7" s="595"/>
      <c r="Z7" s="596">
        <v>0</v>
      </c>
      <c r="AA7" s="596"/>
      <c r="AB7" s="596"/>
      <c r="AC7" s="596"/>
      <c r="AD7" s="597">
        <v>1155</v>
      </c>
      <c r="AE7" s="597"/>
      <c r="AF7" s="597"/>
      <c r="AG7" s="597"/>
      <c r="AH7" s="597"/>
      <c r="AI7" s="597"/>
      <c r="AJ7" s="597"/>
      <c r="AK7" s="597"/>
      <c r="AL7" s="598">
        <v>0</v>
      </c>
      <c r="AM7" s="599"/>
      <c r="AN7" s="599"/>
      <c r="AO7" s="600"/>
      <c r="AP7" s="590" t="s">
        <v>215</v>
      </c>
      <c r="AQ7" s="591"/>
      <c r="AR7" s="591"/>
      <c r="AS7" s="591"/>
      <c r="AT7" s="591"/>
      <c r="AU7" s="591"/>
      <c r="AV7" s="591"/>
      <c r="AW7" s="591"/>
      <c r="AX7" s="591"/>
      <c r="AY7" s="591"/>
      <c r="AZ7" s="591"/>
      <c r="BA7" s="591"/>
      <c r="BB7" s="591"/>
      <c r="BC7" s="591"/>
      <c r="BD7" s="591"/>
      <c r="BE7" s="591"/>
      <c r="BF7" s="592"/>
      <c r="BG7" s="593">
        <v>521207</v>
      </c>
      <c r="BH7" s="594"/>
      <c r="BI7" s="594"/>
      <c r="BJ7" s="594"/>
      <c r="BK7" s="594"/>
      <c r="BL7" s="594"/>
      <c r="BM7" s="594"/>
      <c r="BN7" s="595"/>
      <c r="BO7" s="596">
        <v>44</v>
      </c>
      <c r="BP7" s="596"/>
      <c r="BQ7" s="596"/>
      <c r="BR7" s="596"/>
      <c r="BS7" s="597" t="s">
        <v>207</v>
      </c>
      <c r="BT7" s="597"/>
      <c r="BU7" s="597"/>
      <c r="BV7" s="597"/>
      <c r="BW7" s="597"/>
      <c r="BX7" s="597"/>
      <c r="BY7" s="597"/>
      <c r="BZ7" s="597"/>
      <c r="CA7" s="597"/>
      <c r="CB7" s="601"/>
      <c r="CD7" s="607" t="s">
        <v>216</v>
      </c>
      <c r="CE7" s="608"/>
      <c r="CF7" s="608"/>
      <c r="CG7" s="608"/>
      <c r="CH7" s="608"/>
      <c r="CI7" s="608"/>
      <c r="CJ7" s="608"/>
      <c r="CK7" s="608"/>
      <c r="CL7" s="608"/>
      <c r="CM7" s="608"/>
      <c r="CN7" s="608"/>
      <c r="CO7" s="608"/>
      <c r="CP7" s="608"/>
      <c r="CQ7" s="609"/>
      <c r="CR7" s="593">
        <v>15606110</v>
      </c>
      <c r="CS7" s="594"/>
      <c r="CT7" s="594"/>
      <c r="CU7" s="594"/>
      <c r="CV7" s="594"/>
      <c r="CW7" s="594"/>
      <c r="CX7" s="594"/>
      <c r="CY7" s="595"/>
      <c r="CZ7" s="596">
        <v>28.9</v>
      </c>
      <c r="DA7" s="596"/>
      <c r="DB7" s="596"/>
      <c r="DC7" s="596"/>
      <c r="DD7" s="602">
        <v>60173</v>
      </c>
      <c r="DE7" s="594"/>
      <c r="DF7" s="594"/>
      <c r="DG7" s="594"/>
      <c r="DH7" s="594"/>
      <c r="DI7" s="594"/>
      <c r="DJ7" s="594"/>
      <c r="DK7" s="594"/>
      <c r="DL7" s="594"/>
      <c r="DM7" s="594"/>
      <c r="DN7" s="594"/>
      <c r="DO7" s="594"/>
      <c r="DP7" s="595"/>
      <c r="DQ7" s="602">
        <v>2603286</v>
      </c>
      <c r="DR7" s="594"/>
      <c r="DS7" s="594"/>
      <c r="DT7" s="594"/>
      <c r="DU7" s="594"/>
      <c r="DV7" s="594"/>
      <c r="DW7" s="594"/>
      <c r="DX7" s="594"/>
      <c r="DY7" s="594"/>
      <c r="DZ7" s="594"/>
      <c r="EA7" s="594"/>
      <c r="EB7" s="594"/>
      <c r="EC7" s="603"/>
    </row>
    <row r="8" spans="2:143" ht="11.25" customHeight="1" x14ac:dyDescent="0.15">
      <c r="B8" s="590" t="s">
        <v>217</v>
      </c>
      <c r="C8" s="591"/>
      <c r="D8" s="591"/>
      <c r="E8" s="591"/>
      <c r="F8" s="591"/>
      <c r="G8" s="591"/>
      <c r="H8" s="591"/>
      <c r="I8" s="591"/>
      <c r="J8" s="591"/>
      <c r="K8" s="591"/>
      <c r="L8" s="591"/>
      <c r="M8" s="591"/>
      <c r="N8" s="591"/>
      <c r="O8" s="591"/>
      <c r="P8" s="591"/>
      <c r="Q8" s="592"/>
      <c r="R8" s="593">
        <v>2705</v>
      </c>
      <c r="S8" s="594"/>
      <c r="T8" s="594"/>
      <c r="U8" s="594"/>
      <c r="V8" s="594"/>
      <c r="W8" s="594"/>
      <c r="X8" s="594"/>
      <c r="Y8" s="595"/>
      <c r="Z8" s="596">
        <v>0</v>
      </c>
      <c r="AA8" s="596"/>
      <c r="AB8" s="596"/>
      <c r="AC8" s="596"/>
      <c r="AD8" s="597">
        <v>2705</v>
      </c>
      <c r="AE8" s="597"/>
      <c r="AF8" s="597"/>
      <c r="AG8" s="597"/>
      <c r="AH8" s="597"/>
      <c r="AI8" s="597"/>
      <c r="AJ8" s="597"/>
      <c r="AK8" s="597"/>
      <c r="AL8" s="598">
        <v>0.1</v>
      </c>
      <c r="AM8" s="599"/>
      <c r="AN8" s="599"/>
      <c r="AO8" s="600"/>
      <c r="AP8" s="590" t="s">
        <v>218</v>
      </c>
      <c r="AQ8" s="591"/>
      <c r="AR8" s="591"/>
      <c r="AS8" s="591"/>
      <c r="AT8" s="591"/>
      <c r="AU8" s="591"/>
      <c r="AV8" s="591"/>
      <c r="AW8" s="591"/>
      <c r="AX8" s="591"/>
      <c r="AY8" s="591"/>
      <c r="AZ8" s="591"/>
      <c r="BA8" s="591"/>
      <c r="BB8" s="591"/>
      <c r="BC8" s="591"/>
      <c r="BD8" s="591"/>
      <c r="BE8" s="591"/>
      <c r="BF8" s="592"/>
      <c r="BG8" s="593">
        <v>22735</v>
      </c>
      <c r="BH8" s="594"/>
      <c r="BI8" s="594"/>
      <c r="BJ8" s="594"/>
      <c r="BK8" s="594"/>
      <c r="BL8" s="594"/>
      <c r="BM8" s="594"/>
      <c r="BN8" s="595"/>
      <c r="BO8" s="596">
        <v>1.9</v>
      </c>
      <c r="BP8" s="596"/>
      <c r="BQ8" s="596"/>
      <c r="BR8" s="596"/>
      <c r="BS8" s="602" t="s">
        <v>109</v>
      </c>
      <c r="BT8" s="594"/>
      <c r="BU8" s="594"/>
      <c r="BV8" s="594"/>
      <c r="BW8" s="594"/>
      <c r="BX8" s="594"/>
      <c r="BY8" s="594"/>
      <c r="BZ8" s="594"/>
      <c r="CA8" s="594"/>
      <c r="CB8" s="603"/>
      <c r="CD8" s="607" t="s">
        <v>219</v>
      </c>
      <c r="CE8" s="608"/>
      <c r="CF8" s="608"/>
      <c r="CG8" s="608"/>
      <c r="CH8" s="608"/>
      <c r="CI8" s="608"/>
      <c r="CJ8" s="608"/>
      <c r="CK8" s="608"/>
      <c r="CL8" s="608"/>
      <c r="CM8" s="608"/>
      <c r="CN8" s="608"/>
      <c r="CO8" s="608"/>
      <c r="CP8" s="608"/>
      <c r="CQ8" s="609"/>
      <c r="CR8" s="593">
        <v>2616635</v>
      </c>
      <c r="CS8" s="594"/>
      <c r="CT8" s="594"/>
      <c r="CU8" s="594"/>
      <c r="CV8" s="594"/>
      <c r="CW8" s="594"/>
      <c r="CX8" s="594"/>
      <c r="CY8" s="595"/>
      <c r="CZ8" s="596">
        <v>4.8</v>
      </c>
      <c r="DA8" s="596"/>
      <c r="DB8" s="596"/>
      <c r="DC8" s="596"/>
      <c r="DD8" s="602">
        <v>475941</v>
      </c>
      <c r="DE8" s="594"/>
      <c r="DF8" s="594"/>
      <c r="DG8" s="594"/>
      <c r="DH8" s="594"/>
      <c r="DI8" s="594"/>
      <c r="DJ8" s="594"/>
      <c r="DK8" s="594"/>
      <c r="DL8" s="594"/>
      <c r="DM8" s="594"/>
      <c r="DN8" s="594"/>
      <c r="DO8" s="594"/>
      <c r="DP8" s="595"/>
      <c r="DQ8" s="602">
        <v>1346103</v>
      </c>
      <c r="DR8" s="594"/>
      <c r="DS8" s="594"/>
      <c r="DT8" s="594"/>
      <c r="DU8" s="594"/>
      <c r="DV8" s="594"/>
      <c r="DW8" s="594"/>
      <c r="DX8" s="594"/>
      <c r="DY8" s="594"/>
      <c r="DZ8" s="594"/>
      <c r="EA8" s="594"/>
      <c r="EB8" s="594"/>
      <c r="EC8" s="603"/>
    </row>
    <row r="9" spans="2:143" ht="11.25" customHeight="1" x14ac:dyDescent="0.15">
      <c r="B9" s="590" t="s">
        <v>220</v>
      </c>
      <c r="C9" s="591"/>
      <c r="D9" s="591"/>
      <c r="E9" s="591"/>
      <c r="F9" s="591"/>
      <c r="G9" s="591"/>
      <c r="H9" s="591"/>
      <c r="I9" s="591"/>
      <c r="J9" s="591"/>
      <c r="K9" s="591"/>
      <c r="L9" s="591"/>
      <c r="M9" s="591"/>
      <c r="N9" s="591"/>
      <c r="O9" s="591"/>
      <c r="P9" s="591"/>
      <c r="Q9" s="592"/>
      <c r="R9" s="593">
        <v>2846</v>
      </c>
      <c r="S9" s="594"/>
      <c r="T9" s="594"/>
      <c r="U9" s="594"/>
      <c r="V9" s="594"/>
      <c r="W9" s="594"/>
      <c r="X9" s="594"/>
      <c r="Y9" s="595"/>
      <c r="Z9" s="596">
        <v>0</v>
      </c>
      <c r="AA9" s="596"/>
      <c r="AB9" s="596"/>
      <c r="AC9" s="596"/>
      <c r="AD9" s="597">
        <v>2846</v>
      </c>
      <c r="AE9" s="597"/>
      <c r="AF9" s="597"/>
      <c r="AG9" s="597"/>
      <c r="AH9" s="597"/>
      <c r="AI9" s="597"/>
      <c r="AJ9" s="597"/>
      <c r="AK9" s="597"/>
      <c r="AL9" s="598">
        <v>0.1</v>
      </c>
      <c r="AM9" s="599"/>
      <c r="AN9" s="599"/>
      <c r="AO9" s="600"/>
      <c r="AP9" s="590" t="s">
        <v>221</v>
      </c>
      <c r="AQ9" s="591"/>
      <c r="AR9" s="591"/>
      <c r="AS9" s="591"/>
      <c r="AT9" s="591"/>
      <c r="AU9" s="591"/>
      <c r="AV9" s="591"/>
      <c r="AW9" s="591"/>
      <c r="AX9" s="591"/>
      <c r="AY9" s="591"/>
      <c r="AZ9" s="591"/>
      <c r="BA9" s="591"/>
      <c r="BB9" s="591"/>
      <c r="BC9" s="591"/>
      <c r="BD9" s="591"/>
      <c r="BE9" s="591"/>
      <c r="BF9" s="592"/>
      <c r="BG9" s="593">
        <v>379751</v>
      </c>
      <c r="BH9" s="594"/>
      <c r="BI9" s="594"/>
      <c r="BJ9" s="594"/>
      <c r="BK9" s="594"/>
      <c r="BL9" s="594"/>
      <c r="BM9" s="594"/>
      <c r="BN9" s="595"/>
      <c r="BO9" s="596">
        <v>32.1</v>
      </c>
      <c r="BP9" s="596"/>
      <c r="BQ9" s="596"/>
      <c r="BR9" s="596"/>
      <c r="BS9" s="602" t="s">
        <v>109</v>
      </c>
      <c r="BT9" s="594"/>
      <c r="BU9" s="594"/>
      <c r="BV9" s="594"/>
      <c r="BW9" s="594"/>
      <c r="BX9" s="594"/>
      <c r="BY9" s="594"/>
      <c r="BZ9" s="594"/>
      <c r="CA9" s="594"/>
      <c r="CB9" s="603"/>
      <c r="CD9" s="607" t="s">
        <v>222</v>
      </c>
      <c r="CE9" s="608"/>
      <c r="CF9" s="608"/>
      <c r="CG9" s="608"/>
      <c r="CH9" s="608"/>
      <c r="CI9" s="608"/>
      <c r="CJ9" s="608"/>
      <c r="CK9" s="608"/>
      <c r="CL9" s="608"/>
      <c r="CM9" s="608"/>
      <c r="CN9" s="608"/>
      <c r="CO9" s="608"/>
      <c r="CP9" s="608"/>
      <c r="CQ9" s="609"/>
      <c r="CR9" s="593">
        <v>1763227</v>
      </c>
      <c r="CS9" s="594"/>
      <c r="CT9" s="594"/>
      <c r="CU9" s="594"/>
      <c r="CV9" s="594"/>
      <c r="CW9" s="594"/>
      <c r="CX9" s="594"/>
      <c r="CY9" s="595"/>
      <c r="CZ9" s="596">
        <v>3.3</v>
      </c>
      <c r="DA9" s="596"/>
      <c r="DB9" s="596"/>
      <c r="DC9" s="596"/>
      <c r="DD9" s="602">
        <v>275983</v>
      </c>
      <c r="DE9" s="594"/>
      <c r="DF9" s="594"/>
      <c r="DG9" s="594"/>
      <c r="DH9" s="594"/>
      <c r="DI9" s="594"/>
      <c r="DJ9" s="594"/>
      <c r="DK9" s="594"/>
      <c r="DL9" s="594"/>
      <c r="DM9" s="594"/>
      <c r="DN9" s="594"/>
      <c r="DO9" s="594"/>
      <c r="DP9" s="595"/>
      <c r="DQ9" s="602">
        <v>1276989</v>
      </c>
      <c r="DR9" s="594"/>
      <c r="DS9" s="594"/>
      <c r="DT9" s="594"/>
      <c r="DU9" s="594"/>
      <c r="DV9" s="594"/>
      <c r="DW9" s="594"/>
      <c r="DX9" s="594"/>
      <c r="DY9" s="594"/>
      <c r="DZ9" s="594"/>
      <c r="EA9" s="594"/>
      <c r="EB9" s="594"/>
      <c r="EC9" s="603"/>
    </row>
    <row r="10" spans="2:143" ht="11.25" customHeight="1" x14ac:dyDescent="0.15">
      <c r="B10" s="590" t="s">
        <v>223</v>
      </c>
      <c r="C10" s="591"/>
      <c r="D10" s="591"/>
      <c r="E10" s="591"/>
      <c r="F10" s="591"/>
      <c r="G10" s="591"/>
      <c r="H10" s="591"/>
      <c r="I10" s="591"/>
      <c r="J10" s="591"/>
      <c r="K10" s="591"/>
      <c r="L10" s="591"/>
      <c r="M10" s="591"/>
      <c r="N10" s="591"/>
      <c r="O10" s="591"/>
      <c r="P10" s="591"/>
      <c r="Q10" s="592"/>
      <c r="R10" s="593">
        <v>303714</v>
      </c>
      <c r="S10" s="594"/>
      <c r="T10" s="594"/>
      <c r="U10" s="594"/>
      <c r="V10" s="594"/>
      <c r="W10" s="594"/>
      <c r="X10" s="594"/>
      <c r="Y10" s="595"/>
      <c r="Z10" s="596">
        <v>0.5</v>
      </c>
      <c r="AA10" s="596"/>
      <c r="AB10" s="596"/>
      <c r="AC10" s="596"/>
      <c r="AD10" s="597">
        <v>303714</v>
      </c>
      <c r="AE10" s="597"/>
      <c r="AF10" s="597"/>
      <c r="AG10" s="597"/>
      <c r="AH10" s="597"/>
      <c r="AI10" s="597"/>
      <c r="AJ10" s="597"/>
      <c r="AK10" s="597"/>
      <c r="AL10" s="598">
        <v>5.9</v>
      </c>
      <c r="AM10" s="599"/>
      <c r="AN10" s="599"/>
      <c r="AO10" s="600"/>
      <c r="AP10" s="590" t="s">
        <v>224</v>
      </c>
      <c r="AQ10" s="591"/>
      <c r="AR10" s="591"/>
      <c r="AS10" s="591"/>
      <c r="AT10" s="591"/>
      <c r="AU10" s="591"/>
      <c r="AV10" s="591"/>
      <c r="AW10" s="591"/>
      <c r="AX10" s="591"/>
      <c r="AY10" s="591"/>
      <c r="AZ10" s="591"/>
      <c r="BA10" s="591"/>
      <c r="BB10" s="591"/>
      <c r="BC10" s="591"/>
      <c r="BD10" s="591"/>
      <c r="BE10" s="591"/>
      <c r="BF10" s="592"/>
      <c r="BG10" s="593">
        <v>36369</v>
      </c>
      <c r="BH10" s="594"/>
      <c r="BI10" s="594"/>
      <c r="BJ10" s="594"/>
      <c r="BK10" s="594"/>
      <c r="BL10" s="594"/>
      <c r="BM10" s="594"/>
      <c r="BN10" s="595"/>
      <c r="BO10" s="596">
        <v>3.1</v>
      </c>
      <c r="BP10" s="596"/>
      <c r="BQ10" s="596"/>
      <c r="BR10" s="596"/>
      <c r="BS10" s="602" t="s">
        <v>109</v>
      </c>
      <c r="BT10" s="594"/>
      <c r="BU10" s="594"/>
      <c r="BV10" s="594"/>
      <c r="BW10" s="594"/>
      <c r="BX10" s="594"/>
      <c r="BY10" s="594"/>
      <c r="BZ10" s="594"/>
      <c r="CA10" s="594"/>
      <c r="CB10" s="603"/>
      <c r="CD10" s="607" t="s">
        <v>225</v>
      </c>
      <c r="CE10" s="608"/>
      <c r="CF10" s="608"/>
      <c r="CG10" s="608"/>
      <c r="CH10" s="608"/>
      <c r="CI10" s="608"/>
      <c r="CJ10" s="608"/>
      <c r="CK10" s="608"/>
      <c r="CL10" s="608"/>
      <c r="CM10" s="608"/>
      <c r="CN10" s="608"/>
      <c r="CO10" s="608"/>
      <c r="CP10" s="608"/>
      <c r="CQ10" s="609"/>
      <c r="CR10" s="593">
        <v>165202</v>
      </c>
      <c r="CS10" s="594"/>
      <c r="CT10" s="594"/>
      <c r="CU10" s="594"/>
      <c r="CV10" s="594"/>
      <c r="CW10" s="594"/>
      <c r="CX10" s="594"/>
      <c r="CY10" s="595"/>
      <c r="CZ10" s="596">
        <v>0.3</v>
      </c>
      <c r="DA10" s="596"/>
      <c r="DB10" s="596"/>
      <c r="DC10" s="596"/>
      <c r="DD10" s="602" t="s">
        <v>109</v>
      </c>
      <c r="DE10" s="594"/>
      <c r="DF10" s="594"/>
      <c r="DG10" s="594"/>
      <c r="DH10" s="594"/>
      <c r="DI10" s="594"/>
      <c r="DJ10" s="594"/>
      <c r="DK10" s="594"/>
      <c r="DL10" s="594"/>
      <c r="DM10" s="594"/>
      <c r="DN10" s="594"/>
      <c r="DO10" s="594"/>
      <c r="DP10" s="595"/>
      <c r="DQ10" s="602">
        <v>4221</v>
      </c>
      <c r="DR10" s="594"/>
      <c r="DS10" s="594"/>
      <c r="DT10" s="594"/>
      <c r="DU10" s="594"/>
      <c r="DV10" s="594"/>
      <c r="DW10" s="594"/>
      <c r="DX10" s="594"/>
      <c r="DY10" s="594"/>
      <c r="DZ10" s="594"/>
      <c r="EA10" s="594"/>
      <c r="EB10" s="594"/>
      <c r="EC10" s="603"/>
    </row>
    <row r="11" spans="2:143" ht="11.25" customHeight="1" x14ac:dyDescent="0.15">
      <c r="B11" s="590" t="s">
        <v>226</v>
      </c>
      <c r="C11" s="591"/>
      <c r="D11" s="591"/>
      <c r="E11" s="591"/>
      <c r="F11" s="591"/>
      <c r="G11" s="591"/>
      <c r="H11" s="591"/>
      <c r="I11" s="591"/>
      <c r="J11" s="591"/>
      <c r="K11" s="591"/>
      <c r="L11" s="591"/>
      <c r="M11" s="591"/>
      <c r="N11" s="591"/>
      <c r="O11" s="591"/>
      <c r="P11" s="591"/>
      <c r="Q11" s="592"/>
      <c r="R11" s="593" t="s">
        <v>109</v>
      </c>
      <c r="S11" s="594"/>
      <c r="T11" s="594"/>
      <c r="U11" s="594"/>
      <c r="V11" s="594"/>
      <c r="W11" s="594"/>
      <c r="X11" s="594"/>
      <c r="Y11" s="595"/>
      <c r="Z11" s="596" t="s">
        <v>109</v>
      </c>
      <c r="AA11" s="596"/>
      <c r="AB11" s="596"/>
      <c r="AC11" s="596"/>
      <c r="AD11" s="597" t="s">
        <v>109</v>
      </c>
      <c r="AE11" s="597"/>
      <c r="AF11" s="597"/>
      <c r="AG11" s="597"/>
      <c r="AH11" s="597"/>
      <c r="AI11" s="597"/>
      <c r="AJ11" s="597"/>
      <c r="AK11" s="597"/>
      <c r="AL11" s="598" t="s">
        <v>109</v>
      </c>
      <c r="AM11" s="599"/>
      <c r="AN11" s="599"/>
      <c r="AO11" s="600"/>
      <c r="AP11" s="590" t="s">
        <v>227</v>
      </c>
      <c r="AQ11" s="591"/>
      <c r="AR11" s="591"/>
      <c r="AS11" s="591"/>
      <c r="AT11" s="591"/>
      <c r="AU11" s="591"/>
      <c r="AV11" s="591"/>
      <c r="AW11" s="591"/>
      <c r="AX11" s="591"/>
      <c r="AY11" s="591"/>
      <c r="AZ11" s="591"/>
      <c r="BA11" s="591"/>
      <c r="BB11" s="591"/>
      <c r="BC11" s="591"/>
      <c r="BD11" s="591"/>
      <c r="BE11" s="591"/>
      <c r="BF11" s="592"/>
      <c r="BG11" s="593">
        <v>82352</v>
      </c>
      <c r="BH11" s="594"/>
      <c r="BI11" s="594"/>
      <c r="BJ11" s="594"/>
      <c r="BK11" s="594"/>
      <c r="BL11" s="594"/>
      <c r="BM11" s="594"/>
      <c r="BN11" s="595"/>
      <c r="BO11" s="596">
        <v>7</v>
      </c>
      <c r="BP11" s="596"/>
      <c r="BQ11" s="596"/>
      <c r="BR11" s="596"/>
      <c r="BS11" s="602" t="s">
        <v>109</v>
      </c>
      <c r="BT11" s="594"/>
      <c r="BU11" s="594"/>
      <c r="BV11" s="594"/>
      <c r="BW11" s="594"/>
      <c r="BX11" s="594"/>
      <c r="BY11" s="594"/>
      <c r="BZ11" s="594"/>
      <c r="CA11" s="594"/>
      <c r="CB11" s="603"/>
      <c r="CD11" s="607" t="s">
        <v>228</v>
      </c>
      <c r="CE11" s="608"/>
      <c r="CF11" s="608"/>
      <c r="CG11" s="608"/>
      <c r="CH11" s="608"/>
      <c r="CI11" s="608"/>
      <c r="CJ11" s="608"/>
      <c r="CK11" s="608"/>
      <c r="CL11" s="608"/>
      <c r="CM11" s="608"/>
      <c r="CN11" s="608"/>
      <c r="CO11" s="608"/>
      <c r="CP11" s="608"/>
      <c r="CQ11" s="609"/>
      <c r="CR11" s="593">
        <v>3357747</v>
      </c>
      <c r="CS11" s="594"/>
      <c r="CT11" s="594"/>
      <c r="CU11" s="594"/>
      <c r="CV11" s="594"/>
      <c r="CW11" s="594"/>
      <c r="CX11" s="594"/>
      <c r="CY11" s="595"/>
      <c r="CZ11" s="596">
        <v>6.2</v>
      </c>
      <c r="DA11" s="596"/>
      <c r="DB11" s="596"/>
      <c r="DC11" s="596"/>
      <c r="DD11" s="602">
        <v>2670493</v>
      </c>
      <c r="DE11" s="594"/>
      <c r="DF11" s="594"/>
      <c r="DG11" s="594"/>
      <c r="DH11" s="594"/>
      <c r="DI11" s="594"/>
      <c r="DJ11" s="594"/>
      <c r="DK11" s="594"/>
      <c r="DL11" s="594"/>
      <c r="DM11" s="594"/>
      <c r="DN11" s="594"/>
      <c r="DO11" s="594"/>
      <c r="DP11" s="595"/>
      <c r="DQ11" s="602">
        <v>436629</v>
      </c>
      <c r="DR11" s="594"/>
      <c r="DS11" s="594"/>
      <c r="DT11" s="594"/>
      <c r="DU11" s="594"/>
      <c r="DV11" s="594"/>
      <c r="DW11" s="594"/>
      <c r="DX11" s="594"/>
      <c r="DY11" s="594"/>
      <c r="DZ11" s="594"/>
      <c r="EA11" s="594"/>
      <c r="EB11" s="594"/>
      <c r="EC11" s="603"/>
    </row>
    <row r="12" spans="2:143" ht="11.25" customHeight="1" x14ac:dyDescent="0.15">
      <c r="B12" s="590" t="s">
        <v>229</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230</v>
      </c>
      <c r="AQ12" s="591"/>
      <c r="AR12" s="591"/>
      <c r="AS12" s="591"/>
      <c r="AT12" s="591"/>
      <c r="AU12" s="591"/>
      <c r="AV12" s="591"/>
      <c r="AW12" s="591"/>
      <c r="AX12" s="591"/>
      <c r="AY12" s="591"/>
      <c r="AZ12" s="591"/>
      <c r="BA12" s="591"/>
      <c r="BB12" s="591"/>
      <c r="BC12" s="591"/>
      <c r="BD12" s="591"/>
      <c r="BE12" s="591"/>
      <c r="BF12" s="592"/>
      <c r="BG12" s="593">
        <v>500427</v>
      </c>
      <c r="BH12" s="594"/>
      <c r="BI12" s="594"/>
      <c r="BJ12" s="594"/>
      <c r="BK12" s="594"/>
      <c r="BL12" s="594"/>
      <c r="BM12" s="594"/>
      <c r="BN12" s="595"/>
      <c r="BO12" s="596">
        <v>42.3</v>
      </c>
      <c r="BP12" s="596"/>
      <c r="BQ12" s="596"/>
      <c r="BR12" s="596"/>
      <c r="BS12" s="602" t="s">
        <v>109</v>
      </c>
      <c r="BT12" s="594"/>
      <c r="BU12" s="594"/>
      <c r="BV12" s="594"/>
      <c r="BW12" s="594"/>
      <c r="BX12" s="594"/>
      <c r="BY12" s="594"/>
      <c r="BZ12" s="594"/>
      <c r="CA12" s="594"/>
      <c r="CB12" s="603"/>
      <c r="CD12" s="607" t="s">
        <v>231</v>
      </c>
      <c r="CE12" s="608"/>
      <c r="CF12" s="608"/>
      <c r="CG12" s="608"/>
      <c r="CH12" s="608"/>
      <c r="CI12" s="608"/>
      <c r="CJ12" s="608"/>
      <c r="CK12" s="608"/>
      <c r="CL12" s="608"/>
      <c r="CM12" s="608"/>
      <c r="CN12" s="608"/>
      <c r="CO12" s="608"/>
      <c r="CP12" s="608"/>
      <c r="CQ12" s="609"/>
      <c r="CR12" s="593">
        <v>463108</v>
      </c>
      <c r="CS12" s="594"/>
      <c r="CT12" s="594"/>
      <c r="CU12" s="594"/>
      <c r="CV12" s="594"/>
      <c r="CW12" s="594"/>
      <c r="CX12" s="594"/>
      <c r="CY12" s="595"/>
      <c r="CZ12" s="596">
        <v>0.9</v>
      </c>
      <c r="DA12" s="596"/>
      <c r="DB12" s="596"/>
      <c r="DC12" s="596"/>
      <c r="DD12" s="602">
        <v>80426</v>
      </c>
      <c r="DE12" s="594"/>
      <c r="DF12" s="594"/>
      <c r="DG12" s="594"/>
      <c r="DH12" s="594"/>
      <c r="DI12" s="594"/>
      <c r="DJ12" s="594"/>
      <c r="DK12" s="594"/>
      <c r="DL12" s="594"/>
      <c r="DM12" s="594"/>
      <c r="DN12" s="594"/>
      <c r="DO12" s="594"/>
      <c r="DP12" s="595"/>
      <c r="DQ12" s="602">
        <v>298802</v>
      </c>
      <c r="DR12" s="594"/>
      <c r="DS12" s="594"/>
      <c r="DT12" s="594"/>
      <c r="DU12" s="594"/>
      <c r="DV12" s="594"/>
      <c r="DW12" s="594"/>
      <c r="DX12" s="594"/>
      <c r="DY12" s="594"/>
      <c r="DZ12" s="594"/>
      <c r="EA12" s="594"/>
      <c r="EB12" s="594"/>
      <c r="EC12" s="603"/>
    </row>
    <row r="13" spans="2:143" ht="11.25" customHeight="1" x14ac:dyDescent="0.15">
      <c r="B13" s="590" t="s">
        <v>232</v>
      </c>
      <c r="C13" s="591"/>
      <c r="D13" s="591"/>
      <c r="E13" s="591"/>
      <c r="F13" s="591"/>
      <c r="G13" s="591"/>
      <c r="H13" s="591"/>
      <c r="I13" s="591"/>
      <c r="J13" s="591"/>
      <c r="K13" s="591"/>
      <c r="L13" s="591"/>
      <c r="M13" s="591"/>
      <c r="N13" s="591"/>
      <c r="O13" s="591"/>
      <c r="P13" s="591"/>
      <c r="Q13" s="592"/>
      <c r="R13" s="593">
        <v>16709</v>
      </c>
      <c r="S13" s="594"/>
      <c r="T13" s="594"/>
      <c r="U13" s="594"/>
      <c r="V13" s="594"/>
      <c r="W13" s="594"/>
      <c r="X13" s="594"/>
      <c r="Y13" s="595"/>
      <c r="Z13" s="596">
        <v>0</v>
      </c>
      <c r="AA13" s="596"/>
      <c r="AB13" s="596"/>
      <c r="AC13" s="596"/>
      <c r="AD13" s="597">
        <v>16709</v>
      </c>
      <c r="AE13" s="597"/>
      <c r="AF13" s="597"/>
      <c r="AG13" s="597"/>
      <c r="AH13" s="597"/>
      <c r="AI13" s="597"/>
      <c r="AJ13" s="597"/>
      <c r="AK13" s="597"/>
      <c r="AL13" s="598">
        <v>0.3</v>
      </c>
      <c r="AM13" s="599"/>
      <c r="AN13" s="599"/>
      <c r="AO13" s="600"/>
      <c r="AP13" s="590" t="s">
        <v>233</v>
      </c>
      <c r="AQ13" s="591"/>
      <c r="AR13" s="591"/>
      <c r="AS13" s="591"/>
      <c r="AT13" s="591"/>
      <c r="AU13" s="591"/>
      <c r="AV13" s="591"/>
      <c r="AW13" s="591"/>
      <c r="AX13" s="591"/>
      <c r="AY13" s="591"/>
      <c r="AZ13" s="591"/>
      <c r="BA13" s="591"/>
      <c r="BB13" s="591"/>
      <c r="BC13" s="591"/>
      <c r="BD13" s="591"/>
      <c r="BE13" s="591"/>
      <c r="BF13" s="592"/>
      <c r="BG13" s="593">
        <v>495478</v>
      </c>
      <c r="BH13" s="594"/>
      <c r="BI13" s="594"/>
      <c r="BJ13" s="594"/>
      <c r="BK13" s="594"/>
      <c r="BL13" s="594"/>
      <c r="BM13" s="594"/>
      <c r="BN13" s="595"/>
      <c r="BO13" s="596">
        <v>41.8</v>
      </c>
      <c r="BP13" s="596"/>
      <c r="BQ13" s="596"/>
      <c r="BR13" s="596"/>
      <c r="BS13" s="602" t="s">
        <v>109</v>
      </c>
      <c r="BT13" s="594"/>
      <c r="BU13" s="594"/>
      <c r="BV13" s="594"/>
      <c r="BW13" s="594"/>
      <c r="BX13" s="594"/>
      <c r="BY13" s="594"/>
      <c r="BZ13" s="594"/>
      <c r="CA13" s="594"/>
      <c r="CB13" s="603"/>
      <c r="CD13" s="607" t="s">
        <v>234</v>
      </c>
      <c r="CE13" s="608"/>
      <c r="CF13" s="608"/>
      <c r="CG13" s="608"/>
      <c r="CH13" s="608"/>
      <c r="CI13" s="608"/>
      <c r="CJ13" s="608"/>
      <c r="CK13" s="608"/>
      <c r="CL13" s="608"/>
      <c r="CM13" s="608"/>
      <c r="CN13" s="608"/>
      <c r="CO13" s="608"/>
      <c r="CP13" s="608"/>
      <c r="CQ13" s="609"/>
      <c r="CR13" s="593">
        <v>21972532</v>
      </c>
      <c r="CS13" s="594"/>
      <c r="CT13" s="594"/>
      <c r="CU13" s="594"/>
      <c r="CV13" s="594"/>
      <c r="CW13" s="594"/>
      <c r="CX13" s="594"/>
      <c r="CY13" s="595"/>
      <c r="CZ13" s="596">
        <v>40.700000000000003</v>
      </c>
      <c r="DA13" s="596"/>
      <c r="DB13" s="596"/>
      <c r="DC13" s="596"/>
      <c r="DD13" s="602">
        <v>18707918</v>
      </c>
      <c r="DE13" s="594"/>
      <c r="DF13" s="594"/>
      <c r="DG13" s="594"/>
      <c r="DH13" s="594"/>
      <c r="DI13" s="594"/>
      <c r="DJ13" s="594"/>
      <c r="DK13" s="594"/>
      <c r="DL13" s="594"/>
      <c r="DM13" s="594"/>
      <c r="DN13" s="594"/>
      <c r="DO13" s="594"/>
      <c r="DP13" s="595"/>
      <c r="DQ13" s="602">
        <v>4100802</v>
      </c>
      <c r="DR13" s="594"/>
      <c r="DS13" s="594"/>
      <c r="DT13" s="594"/>
      <c r="DU13" s="594"/>
      <c r="DV13" s="594"/>
      <c r="DW13" s="594"/>
      <c r="DX13" s="594"/>
      <c r="DY13" s="594"/>
      <c r="DZ13" s="594"/>
      <c r="EA13" s="594"/>
      <c r="EB13" s="594"/>
      <c r="EC13" s="603"/>
    </row>
    <row r="14" spans="2:143" ht="11.25" customHeight="1" x14ac:dyDescent="0.15">
      <c r="B14" s="590" t="s">
        <v>235</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236</v>
      </c>
      <c r="AQ14" s="591"/>
      <c r="AR14" s="591"/>
      <c r="AS14" s="591"/>
      <c r="AT14" s="591"/>
      <c r="AU14" s="591"/>
      <c r="AV14" s="591"/>
      <c r="AW14" s="591"/>
      <c r="AX14" s="591"/>
      <c r="AY14" s="591"/>
      <c r="AZ14" s="591"/>
      <c r="BA14" s="591"/>
      <c r="BB14" s="591"/>
      <c r="BC14" s="591"/>
      <c r="BD14" s="591"/>
      <c r="BE14" s="591"/>
      <c r="BF14" s="592"/>
      <c r="BG14" s="593">
        <v>38780</v>
      </c>
      <c r="BH14" s="594"/>
      <c r="BI14" s="594"/>
      <c r="BJ14" s="594"/>
      <c r="BK14" s="594"/>
      <c r="BL14" s="594"/>
      <c r="BM14" s="594"/>
      <c r="BN14" s="595"/>
      <c r="BO14" s="596">
        <v>3.3</v>
      </c>
      <c r="BP14" s="596"/>
      <c r="BQ14" s="596"/>
      <c r="BR14" s="596"/>
      <c r="BS14" s="602" t="s">
        <v>109</v>
      </c>
      <c r="BT14" s="594"/>
      <c r="BU14" s="594"/>
      <c r="BV14" s="594"/>
      <c r="BW14" s="594"/>
      <c r="BX14" s="594"/>
      <c r="BY14" s="594"/>
      <c r="BZ14" s="594"/>
      <c r="CA14" s="594"/>
      <c r="CB14" s="603"/>
      <c r="CD14" s="607" t="s">
        <v>237</v>
      </c>
      <c r="CE14" s="608"/>
      <c r="CF14" s="608"/>
      <c r="CG14" s="608"/>
      <c r="CH14" s="608"/>
      <c r="CI14" s="608"/>
      <c r="CJ14" s="608"/>
      <c r="CK14" s="608"/>
      <c r="CL14" s="608"/>
      <c r="CM14" s="608"/>
      <c r="CN14" s="608"/>
      <c r="CO14" s="608"/>
      <c r="CP14" s="608"/>
      <c r="CQ14" s="609"/>
      <c r="CR14" s="593">
        <v>456496</v>
      </c>
      <c r="CS14" s="594"/>
      <c r="CT14" s="594"/>
      <c r="CU14" s="594"/>
      <c r="CV14" s="594"/>
      <c r="CW14" s="594"/>
      <c r="CX14" s="594"/>
      <c r="CY14" s="595"/>
      <c r="CZ14" s="596">
        <v>0.8</v>
      </c>
      <c r="DA14" s="596"/>
      <c r="DB14" s="596"/>
      <c r="DC14" s="596"/>
      <c r="DD14" s="602">
        <v>39828</v>
      </c>
      <c r="DE14" s="594"/>
      <c r="DF14" s="594"/>
      <c r="DG14" s="594"/>
      <c r="DH14" s="594"/>
      <c r="DI14" s="594"/>
      <c r="DJ14" s="594"/>
      <c r="DK14" s="594"/>
      <c r="DL14" s="594"/>
      <c r="DM14" s="594"/>
      <c r="DN14" s="594"/>
      <c r="DO14" s="594"/>
      <c r="DP14" s="595"/>
      <c r="DQ14" s="602">
        <v>421272</v>
      </c>
      <c r="DR14" s="594"/>
      <c r="DS14" s="594"/>
      <c r="DT14" s="594"/>
      <c r="DU14" s="594"/>
      <c r="DV14" s="594"/>
      <c r="DW14" s="594"/>
      <c r="DX14" s="594"/>
      <c r="DY14" s="594"/>
      <c r="DZ14" s="594"/>
      <c r="EA14" s="594"/>
      <c r="EB14" s="594"/>
      <c r="EC14" s="603"/>
    </row>
    <row r="15" spans="2:143" ht="11.25" customHeight="1" x14ac:dyDescent="0.15">
      <c r="B15" s="590" t="s">
        <v>238</v>
      </c>
      <c r="C15" s="591"/>
      <c r="D15" s="591"/>
      <c r="E15" s="591"/>
      <c r="F15" s="591"/>
      <c r="G15" s="591"/>
      <c r="H15" s="591"/>
      <c r="I15" s="591"/>
      <c r="J15" s="591"/>
      <c r="K15" s="591"/>
      <c r="L15" s="591"/>
      <c r="M15" s="591"/>
      <c r="N15" s="591"/>
      <c r="O15" s="591"/>
      <c r="P15" s="591"/>
      <c r="Q15" s="592"/>
      <c r="R15" s="593">
        <v>2254</v>
      </c>
      <c r="S15" s="594"/>
      <c r="T15" s="594"/>
      <c r="U15" s="594"/>
      <c r="V15" s="594"/>
      <c r="W15" s="594"/>
      <c r="X15" s="594"/>
      <c r="Y15" s="595"/>
      <c r="Z15" s="596">
        <v>0</v>
      </c>
      <c r="AA15" s="596"/>
      <c r="AB15" s="596"/>
      <c r="AC15" s="596"/>
      <c r="AD15" s="597">
        <v>2254</v>
      </c>
      <c r="AE15" s="597"/>
      <c r="AF15" s="597"/>
      <c r="AG15" s="597"/>
      <c r="AH15" s="597"/>
      <c r="AI15" s="597"/>
      <c r="AJ15" s="597"/>
      <c r="AK15" s="597"/>
      <c r="AL15" s="598">
        <v>0</v>
      </c>
      <c r="AM15" s="599"/>
      <c r="AN15" s="599"/>
      <c r="AO15" s="600"/>
      <c r="AP15" s="590" t="s">
        <v>239</v>
      </c>
      <c r="AQ15" s="591"/>
      <c r="AR15" s="591"/>
      <c r="AS15" s="591"/>
      <c r="AT15" s="591"/>
      <c r="AU15" s="591"/>
      <c r="AV15" s="591"/>
      <c r="AW15" s="591"/>
      <c r="AX15" s="591"/>
      <c r="AY15" s="591"/>
      <c r="AZ15" s="591"/>
      <c r="BA15" s="591"/>
      <c r="BB15" s="591"/>
      <c r="BC15" s="591"/>
      <c r="BD15" s="591"/>
      <c r="BE15" s="591"/>
      <c r="BF15" s="592"/>
      <c r="BG15" s="593">
        <v>117724</v>
      </c>
      <c r="BH15" s="594"/>
      <c r="BI15" s="594"/>
      <c r="BJ15" s="594"/>
      <c r="BK15" s="594"/>
      <c r="BL15" s="594"/>
      <c r="BM15" s="594"/>
      <c r="BN15" s="595"/>
      <c r="BO15" s="596">
        <v>9.9</v>
      </c>
      <c r="BP15" s="596"/>
      <c r="BQ15" s="596"/>
      <c r="BR15" s="596"/>
      <c r="BS15" s="602" t="s">
        <v>109</v>
      </c>
      <c r="BT15" s="594"/>
      <c r="BU15" s="594"/>
      <c r="BV15" s="594"/>
      <c r="BW15" s="594"/>
      <c r="BX15" s="594"/>
      <c r="BY15" s="594"/>
      <c r="BZ15" s="594"/>
      <c r="CA15" s="594"/>
      <c r="CB15" s="603"/>
      <c r="CD15" s="607" t="s">
        <v>240</v>
      </c>
      <c r="CE15" s="608"/>
      <c r="CF15" s="608"/>
      <c r="CG15" s="608"/>
      <c r="CH15" s="608"/>
      <c r="CI15" s="608"/>
      <c r="CJ15" s="608"/>
      <c r="CK15" s="608"/>
      <c r="CL15" s="608"/>
      <c r="CM15" s="608"/>
      <c r="CN15" s="608"/>
      <c r="CO15" s="608"/>
      <c r="CP15" s="608"/>
      <c r="CQ15" s="609"/>
      <c r="CR15" s="593">
        <v>1671333</v>
      </c>
      <c r="CS15" s="594"/>
      <c r="CT15" s="594"/>
      <c r="CU15" s="594"/>
      <c r="CV15" s="594"/>
      <c r="CW15" s="594"/>
      <c r="CX15" s="594"/>
      <c r="CY15" s="595"/>
      <c r="CZ15" s="596">
        <v>3.1</v>
      </c>
      <c r="DA15" s="596"/>
      <c r="DB15" s="596"/>
      <c r="DC15" s="596"/>
      <c r="DD15" s="602">
        <v>857534</v>
      </c>
      <c r="DE15" s="594"/>
      <c r="DF15" s="594"/>
      <c r="DG15" s="594"/>
      <c r="DH15" s="594"/>
      <c r="DI15" s="594"/>
      <c r="DJ15" s="594"/>
      <c r="DK15" s="594"/>
      <c r="DL15" s="594"/>
      <c r="DM15" s="594"/>
      <c r="DN15" s="594"/>
      <c r="DO15" s="594"/>
      <c r="DP15" s="595"/>
      <c r="DQ15" s="602">
        <v>681757</v>
      </c>
      <c r="DR15" s="594"/>
      <c r="DS15" s="594"/>
      <c r="DT15" s="594"/>
      <c r="DU15" s="594"/>
      <c r="DV15" s="594"/>
      <c r="DW15" s="594"/>
      <c r="DX15" s="594"/>
      <c r="DY15" s="594"/>
      <c r="DZ15" s="594"/>
      <c r="EA15" s="594"/>
      <c r="EB15" s="594"/>
      <c r="EC15" s="603"/>
    </row>
    <row r="16" spans="2:143" ht="11.25" customHeight="1" x14ac:dyDescent="0.15">
      <c r="B16" s="590" t="s">
        <v>241</v>
      </c>
      <c r="C16" s="591"/>
      <c r="D16" s="591"/>
      <c r="E16" s="591"/>
      <c r="F16" s="591"/>
      <c r="G16" s="591"/>
      <c r="H16" s="591"/>
      <c r="I16" s="591"/>
      <c r="J16" s="591"/>
      <c r="K16" s="591"/>
      <c r="L16" s="591"/>
      <c r="M16" s="591"/>
      <c r="N16" s="591"/>
      <c r="O16" s="591"/>
      <c r="P16" s="591"/>
      <c r="Q16" s="592"/>
      <c r="R16" s="593">
        <v>11070353</v>
      </c>
      <c r="S16" s="594"/>
      <c r="T16" s="594"/>
      <c r="U16" s="594"/>
      <c r="V16" s="594"/>
      <c r="W16" s="594"/>
      <c r="X16" s="594"/>
      <c r="Y16" s="595"/>
      <c r="Z16" s="596">
        <v>18.7</v>
      </c>
      <c r="AA16" s="596"/>
      <c r="AB16" s="596"/>
      <c r="AC16" s="596"/>
      <c r="AD16" s="597">
        <v>3509466</v>
      </c>
      <c r="AE16" s="597"/>
      <c r="AF16" s="597"/>
      <c r="AG16" s="597"/>
      <c r="AH16" s="597"/>
      <c r="AI16" s="597"/>
      <c r="AJ16" s="597"/>
      <c r="AK16" s="597"/>
      <c r="AL16" s="598">
        <v>68.3</v>
      </c>
      <c r="AM16" s="599"/>
      <c r="AN16" s="599"/>
      <c r="AO16" s="600"/>
      <c r="AP16" s="590" t="s">
        <v>242</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243</v>
      </c>
      <c r="CE16" s="608"/>
      <c r="CF16" s="608"/>
      <c r="CG16" s="608"/>
      <c r="CH16" s="608"/>
      <c r="CI16" s="608"/>
      <c r="CJ16" s="608"/>
      <c r="CK16" s="608"/>
      <c r="CL16" s="608"/>
      <c r="CM16" s="608"/>
      <c r="CN16" s="608"/>
      <c r="CO16" s="608"/>
      <c r="CP16" s="608"/>
      <c r="CQ16" s="609"/>
      <c r="CR16" s="593">
        <v>4814604</v>
      </c>
      <c r="CS16" s="594"/>
      <c r="CT16" s="594"/>
      <c r="CU16" s="594"/>
      <c r="CV16" s="594"/>
      <c r="CW16" s="594"/>
      <c r="CX16" s="594"/>
      <c r="CY16" s="595"/>
      <c r="CZ16" s="596">
        <v>8.9</v>
      </c>
      <c r="DA16" s="596"/>
      <c r="DB16" s="596"/>
      <c r="DC16" s="596"/>
      <c r="DD16" s="602" t="s">
        <v>109</v>
      </c>
      <c r="DE16" s="594"/>
      <c r="DF16" s="594"/>
      <c r="DG16" s="594"/>
      <c r="DH16" s="594"/>
      <c r="DI16" s="594"/>
      <c r="DJ16" s="594"/>
      <c r="DK16" s="594"/>
      <c r="DL16" s="594"/>
      <c r="DM16" s="594"/>
      <c r="DN16" s="594"/>
      <c r="DO16" s="594"/>
      <c r="DP16" s="595"/>
      <c r="DQ16" s="602">
        <v>1210201</v>
      </c>
      <c r="DR16" s="594"/>
      <c r="DS16" s="594"/>
      <c r="DT16" s="594"/>
      <c r="DU16" s="594"/>
      <c r="DV16" s="594"/>
      <c r="DW16" s="594"/>
      <c r="DX16" s="594"/>
      <c r="DY16" s="594"/>
      <c r="DZ16" s="594"/>
      <c r="EA16" s="594"/>
      <c r="EB16" s="594"/>
      <c r="EC16" s="603"/>
    </row>
    <row r="17" spans="2:133" ht="11.25" customHeight="1" x14ac:dyDescent="0.15">
      <c r="B17" s="590" t="s">
        <v>244</v>
      </c>
      <c r="C17" s="591"/>
      <c r="D17" s="591"/>
      <c r="E17" s="591"/>
      <c r="F17" s="591"/>
      <c r="G17" s="591"/>
      <c r="H17" s="591"/>
      <c r="I17" s="591"/>
      <c r="J17" s="591"/>
      <c r="K17" s="591"/>
      <c r="L17" s="591"/>
      <c r="M17" s="591"/>
      <c r="N17" s="591"/>
      <c r="O17" s="591"/>
      <c r="P17" s="591"/>
      <c r="Q17" s="592"/>
      <c r="R17" s="593">
        <v>3509466</v>
      </c>
      <c r="S17" s="594"/>
      <c r="T17" s="594"/>
      <c r="U17" s="594"/>
      <c r="V17" s="594"/>
      <c r="W17" s="594"/>
      <c r="X17" s="594"/>
      <c r="Y17" s="595"/>
      <c r="Z17" s="596">
        <v>5.9</v>
      </c>
      <c r="AA17" s="596"/>
      <c r="AB17" s="596"/>
      <c r="AC17" s="596"/>
      <c r="AD17" s="597">
        <v>3509466</v>
      </c>
      <c r="AE17" s="597"/>
      <c r="AF17" s="597"/>
      <c r="AG17" s="597"/>
      <c r="AH17" s="597"/>
      <c r="AI17" s="597"/>
      <c r="AJ17" s="597"/>
      <c r="AK17" s="597"/>
      <c r="AL17" s="598">
        <v>68.3</v>
      </c>
      <c r="AM17" s="599"/>
      <c r="AN17" s="599"/>
      <c r="AO17" s="600"/>
      <c r="AP17" s="590" t="s">
        <v>245</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246</v>
      </c>
      <c r="CE17" s="608"/>
      <c r="CF17" s="608"/>
      <c r="CG17" s="608"/>
      <c r="CH17" s="608"/>
      <c r="CI17" s="608"/>
      <c r="CJ17" s="608"/>
      <c r="CK17" s="608"/>
      <c r="CL17" s="608"/>
      <c r="CM17" s="608"/>
      <c r="CN17" s="608"/>
      <c r="CO17" s="608"/>
      <c r="CP17" s="608"/>
      <c r="CQ17" s="609"/>
      <c r="CR17" s="593">
        <v>980005</v>
      </c>
      <c r="CS17" s="594"/>
      <c r="CT17" s="594"/>
      <c r="CU17" s="594"/>
      <c r="CV17" s="594"/>
      <c r="CW17" s="594"/>
      <c r="CX17" s="594"/>
      <c r="CY17" s="595"/>
      <c r="CZ17" s="596">
        <v>1.8</v>
      </c>
      <c r="DA17" s="596"/>
      <c r="DB17" s="596"/>
      <c r="DC17" s="596"/>
      <c r="DD17" s="602" t="s">
        <v>109</v>
      </c>
      <c r="DE17" s="594"/>
      <c r="DF17" s="594"/>
      <c r="DG17" s="594"/>
      <c r="DH17" s="594"/>
      <c r="DI17" s="594"/>
      <c r="DJ17" s="594"/>
      <c r="DK17" s="594"/>
      <c r="DL17" s="594"/>
      <c r="DM17" s="594"/>
      <c r="DN17" s="594"/>
      <c r="DO17" s="594"/>
      <c r="DP17" s="595"/>
      <c r="DQ17" s="602">
        <v>935623</v>
      </c>
      <c r="DR17" s="594"/>
      <c r="DS17" s="594"/>
      <c r="DT17" s="594"/>
      <c r="DU17" s="594"/>
      <c r="DV17" s="594"/>
      <c r="DW17" s="594"/>
      <c r="DX17" s="594"/>
      <c r="DY17" s="594"/>
      <c r="DZ17" s="594"/>
      <c r="EA17" s="594"/>
      <c r="EB17" s="594"/>
      <c r="EC17" s="603"/>
    </row>
    <row r="18" spans="2:133" ht="11.25" customHeight="1" x14ac:dyDescent="0.15">
      <c r="B18" s="590" t="s">
        <v>247</v>
      </c>
      <c r="C18" s="591"/>
      <c r="D18" s="591"/>
      <c r="E18" s="591"/>
      <c r="F18" s="591"/>
      <c r="G18" s="591"/>
      <c r="H18" s="591"/>
      <c r="I18" s="591"/>
      <c r="J18" s="591"/>
      <c r="K18" s="591"/>
      <c r="L18" s="591"/>
      <c r="M18" s="591"/>
      <c r="N18" s="591"/>
      <c r="O18" s="591"/>
      <c r="P18" s="591"/>
      <c r="Q18" s="592"/>
      <c r="R18" s="593">
        <v>221629</v>
      </c>
      <c r="S18" s="594"/>
      <c r="T18" s="594"/>
      <c r="U18" s="594"/>
      <c r="V18" s="594"/>
      <c r="W18" s="594"/>
      <c r="X18" s="594"/>
      <c r="Y18" s="595"/>
      <c r="Z18" s="596">
        <v>0.4</v>
      </c>
      <c r="AA18" s="596"/>
      <c r="AB18" s="596"/>
      <c r="AC18" s="596"/>
      <c r="AD18" s="597" t="s">
        <v>109</v>
      </c>
      <c r="AE18" s="597"/>
      <c r="AF18" s="597"/>
      <c r="AG18" s="597"/>
      <c r="AH18" s="597"/>
      <c r="AI18" s="597"/>
      <c r="AJ18" s="597"/>
      <c r="AK18" s="597"/>
      <c r="AL18" s="598" t="s">
        <v>109</v>
      </c>
      <c r="AM18" s="599"/>
      <c r="AN18" s="599"/>
      <c r="AO18" s="600"/>
      <c r="AP18" s="590" t="s">
        <v>248</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249</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x14ac:dyDescent="0.15">
      <c r="B19" s="590" t="s">
        <v>250</v>
      </c>
      <c r="C19" s="591"/>
      <c r="D19" s="591"/>
      <c r="E19" s="591"/>
      <c r="F19" s="591"/>
      <c r="G19" s="591"/>
      <c r="H19" s="591"/>
      <c r="I19" s="591"/>
      <c r="J19" s="591"/>
      <c r="K19" s="591"/>
      <c r="L19" s="591"/>
      <c r="M19" s="591"/>
      <c r="N19" s="591"/>
      <c r="O19" s="591"/>
      <c r="P19" s="591"/>
      <c r="Q19" s="592"/>
      <c r="R19" s="593">
        <v>7339258</v>
      </c>
      <c r="S19" s="594"/>
      <c r="T19" s="594"/>
      <c r="U19" s="594"/>
      <c r="V19" s="594"/>
      <c r="W19" s="594"/>
      <c r="X19" s="594"/>
      <c r="Y19" s="595"/>
      <c r="Z19" s="596">
        <v>12.4</v>
      </c>
      <c r="AA19" s="596"/>
      <c r="AB19" s="596"/>
      <c r="AC19" s="596"/>
      <c r="AD19" s="597" t="s">
        <v>109</v>
      </c>
      <c r="AE19" s="597"/>
      <c r="AF19" s="597"/>
      <c r="AG19" s="597"/>
      <c r="AH19" s="597"/>
      <c r="AI19" s="597"/>
      <c r="AJ19" s="597"/>
      <c r="AK19" s="597"/>
      <c r="AL19" s="598" t="s">
        <v>109</v>
      </c>
      <c r="AM19" s="599"/>
      <c r="AN19" s="599"/>
      <c r="AO19" s="600"/>
      <c r="AP19" s="590" t="s">
        <v>251</v>
      </c>
      <c r="AQ19" s="591"/>
      <c r="AR19" s="591"/>
      <c r="AS19" s="591"/>
      <c r="AT19" s="591"/>
      <c r="AU19" s="591"/>
      <c r="AV19" s="591"/>
      <c r="AW19" s="591"/>
      <c r="AX19" s="591"/>
      <c r="AY19" s="591"/>
      <c r="AZ19" s="591"/>
      <c r="BA19" s="591"/>
      <c r="BB19" s="591"/>
      <c r="BC19" s="591"/>
      <c r="BD19" s="591"/>
      <c r="BE19" s="591"/>
      <c r="BF19" s="592"/>
      <c r="BG19" s="593">
        <v>5975</v>
      </c>
      <c r="BH19" s="594"/>
      <c r="BI19" s="594"/>
      <c r="BJ19" s="594"/>
      <c r="BK19" s="594"/>
      <c r="BL19" s="594"/>
      <c r="BM19" s="594"/>
      <c r="BN19" s="595"/>
      <c r="BO19" s="596">
        <v>0.5</v>
      </c>
      <c r="BP19" s="596"/>
      <c r="BQ19" s="596"/>
      <c r="BR19" s="596"/>
      <c r="BS19" s="602" t="s">
        <v>109</v>
      </c>
      <c r="BT19" s="594"/>
      <c r="BU19" s="594"/>
      <c r="BV19" s="594"/>
      <c r="BW19" s="594"/>
      <c r="BX19" s="594"/>
      <c r="BY19" s="594"/>
      <c r="BZ19" s="594"/>
      <c r="CA19" s="594"/>
      <c r="CB19" s="603"/>
      <c r="CD19" s="607" t="s">
        <v>252</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x14ac:dyDescent="0.15">
      <c r="B20" s="590" t="s">
        <v>253</v>
      </c>
      <c r="C20" s="591"/>
      <c r="D20" s="591"/>
      <c r="E20" s="591"/>
      <c r="F20" s="591"/>
      <c r="G20" s="591"/>
      <c r="H20" s="591"/>
      <c r="I20" s="591"/>
      <c r="J20" s="591"/>
      <c r="K20" s="591"/>
      <c r="L20" s="591"/>
      <c r="M20" s="591"/>
      <c r="N20" s="591"/>
      <c r="O20" s="591"/>
      <c r="P20" s="591"/>
      <c r="Q20" s="592"/>
      <c r="R20" s="593">
        <v>12652515</v>
      </c>
      <c r="S20" s="594"/>
      <c r="T20" s="594"/>
      <c r="U20" s="594"/>
      <c r="V20" s="594"/>
      <c r="W20" s="594"/>
      <c r="X20" s="594"/>
      <c r="Y20" s="595"/>
      <c r="Z20" s="596">
        <v>21.4</v>
      </c>
      <c r="AA20" s="596"/>
      <c r="AB20" s="596"/>
      <c r="AC20" s="596"/>
      <c r="AD20" s="597">
        <v>5091628</v>
      </c>
      <c r="AE20" s="597"/>
      <c r="AF20" s="597"/>
      <c r="AG20" s="597"/>
      <c r="AH20" s="597"/>
      <c r="AI20" s="597"/>
      <c r="AJ20" s="597"/>
      <c r="AK20" s="597"/>
      <c r="AL20" s="598">
        <v>99.1</v>
      </c>
      <c r="AM20" s="599"/>
      <c r="AN20" s="599"/>
      <c r="AO20" s="600"/>
      <c r="AP20" s="590" t="s">
        <v>254</v>
      </c>
      <c r="AQ20" s="591"/>
      <c r="AR20" s="591"/>
      <c r="AS20" s="591"/>
      <c r="AT20" s="591"/>
      <c r="AU20" s="591"/>
      <c r="AV20" s="591"/>
      <c r="AW20" s="591"/>
      <c r="AX20" s="591"/>
      <c r="AY20" s="591"/>
      <c r="AZ20" s="591"/>
      <c r="BA20" s="591"/>
      <c r="BB20" s="591"/>
      <c r="BC20" s="591"/>
      <c r="BD20" s="591"/>
      <c r="BE20" s="591"/>
      <c r="BF20" s="592"/>
      <c r="BG20" s="593">
        <v>5975</v>
      </c>
      <c r="BH20" s="594"/>
      <c r="BI20" s="594"/>
      <c r="BJ20" s="594"/>
      <c r="BK20" s="594"/>
      <c r="BL20" s="594"/>
      <c r="BM20" s="594"/>
      <c r="BN20" s="595"/>
      <c r="BO20" s="596">
        <v>0.5</v>
      </c>
      <c r="BP20" s="596"/>
      <c r="BQ20" s="596"/>
      <c r="BR20" s="596"/>
      <c r="BS20" s="602" t="s">
        <v>109</v>
      </c>
      <c r="BT20" s="594"/>
      <c r="BU20" s="594"/>
      <c r="BV20" s="594"/>
      <c r="BW20" s="594"/>
      <c r="BX20" s="594"/>
      <c r="BY20" s="594"/>
      <c r="BZ20" s="594"/>
      <c r="CA20" s="594"/>
      <c r="CB20" s="603"/>
      <c r="CD20" s="607" t="s">
        <v>255</v>
      </c>
      <c r="CE20" s="608"/>
      <c r="CF20" s="608"/>
      <c r="CG20" s="608"/>
      <c r="CH20" s="608"/>
      <c r="CI20" s="608"/>
      <c r="CJ20" s="608"/>
      <c r="CK20" s="608"/>
      <c r="CL20" s="608"/>
      <c r="CM20" s="608"/>
      <c r="CN20" s="608"/>
      <c r="CO20" s="608"/>
      <c r="CP20" s="608"/>
      <c r="CQ20" s="609"/>
      <c r="CR20" s="593">
        <v>53988207</v>
      </c>
      <c r="CS20" s="594"/>
      <c r="CT20" s="594"/>
      <c r="CU20" s="594"/>
      <c r="CV20" s="594"/>
      <c r="CW20" s="594"/>
      <c r="CX20" s="594"/>
      <c r="CY20" s="595"/>
      <c r="CZ20" s="596">
        <v>100</v>
      </c>
      <c r="DA20" s="596"/>
      <c r="DB20" s="596"/>
      <c r="DC20" s="596"/>
      <c r="DD20" s="602">
        <v>23168296</v>
      </c>
      <c r="DE20" s="594"/>
      <c r="DF20" s="594"/>
      <c r="DG20" s="594"/>
      <c r="DH20" s="594"/>
      <c r="DI20" s="594"/>
      <c r="DJ20" s="594"/>
      <c r="DK20" s="594"/>
      <c r="DL20" s="594"/>
      <c r="DM20" s="594"/>
      <c r="DN20" s="594"/>
      <c r="DO20" s="594"/>
      <c r="DP20" s="595"/>
      <c r="DQ20" s="602">
        <v>13435090</v>
      </c>
      <c r="DR20" s="594"/>
      <c r="DS20" s="594"/>
      <c r="DT20" s="594"/>
      <c r="DU20" s="594"/>
      <c r="DV20" s="594"/>
      <c r="DW20" s="594"/>
      <c r="DX20" s="594"/>
      <c r="DY20" s="594"/>
      <c r="DZ20" s="594"/>
      <c r="EA20" s="594"/>
      <c r="EB20" s="594"/>
      <c r="EC20" s="603"/>
    </row>
    <row r="21" spans="2:133" ht="11.25" customHeight="1" x14ac:dyDescent="0.15">
      <c r="B21" s="590" t="s">
        <v>256</v>
      </c>
      <c r="C21" s="591"/>
      <c r="D21" s="591"/>
      <c r="E21" s="591"/>
      <c r="F21" s="591"/>
      <c r="G21" s="591"/>
      <c r="H21" s="591"/>
      <c r="I21" s="591"/>
      <c r="J21" s="591"/>
      <c r="K21" s="591"/>
      <c r="L21" s="591"/>
      <c r="M21" s="591"/>
      <c r="N21" s="591"/>
      <c r="O21" s="591"/>
      <c r="P21" s="591"/>
      <c r="Q21" s="592"/>
      <c r="R21" s="593">
        <v>1077</v>
      </c>
      <c r="S21" s="594"/>
      <c r="T21" s="594"/>
      <c r="U21" s="594"/>
      <c r="V21" s="594"/>
      <c r="W21" s="594"/>
      <c r="X21" s="594"/>
      <c r="Y21" s="595"/>
      <c r="Z21" s="596">
        <v>0</v>
      </c>
      <c r="AA21" s="596"/>
      <c r="AB21" s="596"/>
      <c r="AC21" s="596"/>
      <c r="AD21" s="597">
        <v>1077</v>
      </c>
      <c r="AE21" s="597"/>
      <c r="AF21" s="597"/>
      <c r="AG21" s="597"/>
      <c r="AH21" s="597"/>
      <c r="AI21" s="597"/>
      <c r="AJ21" s="597"/>
      <c r="AK21" s="597"/>
      <c r="AL21" s="598">
        <v>0</v>
      </c>
      <c r="AM21" s="599"/>
      <c r="AN21" s="599"/>
      <c r="AO21" s="600"/>
      <c r="AP21" s="610" t="s">
        <v>257</v>
      </c>
      <c r="AQ21" s="611"/>
      <c r="AR21" s="611"/>
      <c r="AS21" s="611"/>
      <c r="AT21" s="611"/>
      <c r="AU21" s="611"/>
      <c r="AV21" s="611"/>
      <c r="AW21" s="611"/>
      <c r="AX21" s="611"/>
      <c r="AY21" s="611"/>
      <c r="AZ21" s="611"/>
      <c r="BA21" s="611"/>
      <c r="BB21" s="611"/>
      <c r="BC21" s="611"/>
      <c r="BD21" s="611"/>
      <c r="BE21" s="611"/>
      <c r="BF21" s="612"/>
      <c r="BG21" s="593">
        <v>5975</v>
      </c>
      <c r="BH21" s="594"/>
      <c r="BI21" s="594"/>
      <c r="BJ21" s="594"/>
      <c r="BK21" s="594"/>
      <c r="BL21" s="594"/>
      <c r="BM21" s="594"/>
      <c r="BN21" s="595"/>
      <c r="BO21" s="596">
        <v>0.5</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258</v>
      </c>
      <c r="C22" s="591"/>
      <c r="D22" s="591"/>
      <c r="E22" s="591"/>
      <c r="F22" s="591"/>
      <c r="G22" s="591"/>
      <c r="H22" s="591"/>
      <c r="I22" s="591"/>
      <c r="J22" s="591"/>
      <c r="K22" s="591"/>
      <c r="L22" s="591"/>
      <c r="M22" s="591"/>
      <c r="N22" s="591"/>
      <c r="O22" s="591"/>
      <c r="P22" s="591"/>
      <c r="Q22" s="592"/>
      <c r="R22" s="593">
        <v>6163</v>
      </c>
      <c r="S22" s="594"/>
      <c r="T22" s="594"/>
      <c r="U22" s="594"/>
      <c r="V22" s="594"/>
      <c r="W22" s="594"/>
      <c r="X22" s="594"/>
      <c r="Y22" s="595"/>
      <c r="Z22" s="596">
        <v>0</v>
      </c>
      <c r="AA22" s="596"/>
      <c r="AB22" s="596"/>
      <c r="AC22" s="596"/>
      <c r="AD22" s="597" t="s">
        <v>109</v>
      </c>
      <c r="AE22" s="597"/>
      <c r="AF22" s="597"/>
      <c r="AG22" s="597"/>
      <c r="AH22" s="597"/>
      <c r="AI22" s="597"/>
      <c r="AJ22" s="597"/>
      <c r="AK22" s="597"/>
      <c r="AL22" s="598" t="s">
        <v>109</v>
      </c>
      <c r="AM22" s="599"/>
      <c r="AN22" s="599"/>
      <c r="AO22" s="600"/>
      <c r="AP22" s="610" t="s">
        <v>259</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260</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261</v>
      </c>
      <c r="C23" s="591"/>
      <c r="D23" s="591"/>
      <c r="E23" s="591"/>
      <c r="F23" s="591"/>
      <c r="G23" s="591"/>
      <c r="H23" s="591"/>
      <c r="I23" s="591"/>
      <c r="J23" s="591"/>
      <c r="K23" s="591"/>
      <c r="L23" s="591"/>
      <c r="M23" s="591"/>
      <c r="N23" s="591"/>
      <c r="O23" s="591"/>
      <c r="P23" s="591"/>
      <c r="Q23" s="592"/>
      <c r="R23" s="593">
        <v>53872</v>
      </c>
      <c r="S23" s="594"/>
      <c r="T23" s="594"/>
      <c r="U23" s="594"/>
      <c r="V23" s="594"/>
      <c r="W23" s="594"/>
      <c r="X23" s="594"/>
      <c r="Y23" s="595"/>
      <c r="Z23" s="596">
        <v>0.1</v>
      </c>
      <c r="AA23" s="596"/>
      <c r="AB23" s="596"/>
      <c r="AC23" s="596"/>
      <c r="AD23" s="597">
        <v>3521</v>
      </c>
      <c r="AE23" s="597"/>
      <c r="AF23" s="597"/>
      <c r="AG23" s="597"/>
      <c r="AH23" s="597"/>
      <c r="AI23" s="597"/>
      <c r="AJ23" s="597"/>
      <c r="AK23" s="597"/>
      <c r="AL23" s="598">
        <v>0.1</v>
      </c>
      <c r="AM23" s="599"/>
      <c r="AN23" s="599"/>
      <c r="AO23" s="600"/>
      <c r="AP23" s="610" t="s">
        <v>262</v>
      </c>
      <c r="AQ23" s="611"/>
      <c r="AR23" s="611"/>
      <c r="AS23" s="611"/>
      <c r="AT23" s="611"/>
      <c r="AU23" s="611"/>
      <c r="AV23" s="611"/>
      <c r="AW23" s="611"/>
      <c r="AX23" s="611"/>
      <c r="AY23" s="611"/>
      <c r="AZ23" s="611"/>
      <c r="BA23" s="611"/>
      <c r="BB23" s="611"/>
      <c r="BC23" s="611"/>
      <c r="BD23" s="611"/>
      <c r="BE23" s="611"/>
      <c r="BF23" s="612"/>
      <c r="BG23" s="593" t="s">
        <v>109</v>
      </c>
      <c r="BH23" s="594"/>
      <c r="BI23" s="594"/>
      <c r="BJ23" s="594"/>
      <c r="BK23" s="594"/>
      <c r="BL23" s="594"/>
      <c r="BM23" s="594"/>
      <c r="BN23" s="595"/>
      <c r="BO23" s="596" t="s">
        <v>109</v>
      </c>
      <c r="BP23" s="596"/>
      <c r="BQ23" s="596"/>
      <c r="BR23" s="596"/>
      <c r="BS23" s="602" t="s">
        <v>109</v>
      </c>
      <c r="BT23" s="594"/>
      <c r="BU23" s="594"/>
      <c r="BV23" s="594"/>
      <c r="BW23" s="594"/>
      <c r="BX23" s="594"/>
      <c r="BY23" s="594"/>
      <c r="BZ23" s="594"/>
      <c r="CA23" s="594"/>
      <c r="CB23" s="603"/>
      <c r="CD23" s="575" t="s">
        <v>201</v>
      </c>
      <c r="CE23" s="576"/>
      <c r="CF23" s="576"/>
      <c r="CG23" s="576"/>
      <c r="CH23" s="576"/>
      <c r="CI23" s="576"/>
      <c r="CJ23" s="576"/>
      <c r="CK23" s="576"/>
      <c r="CL23" s="576"/>
      <c r="CM23" s="576"/>
      <c r="CN23" s="576"/>
      <c r="CO23" s="576"/>
      <c r="CP23" s="576"/>
      <c r="CQ23" s="577"/>
      <c r="CR23" s="575" t="s">
        <v>263</v>
      </c>
      <c r="CS23" s="576"/>
      <c r="CT23" s="576"/>
      <c r="CU23" s="576"/>
      <c r="CV23" s="576"/>
      <c r="CW23" s="576"/>
      <c r="CX23" s="576"/>
      <c r="CY23" s="577"/>
      <c r="CZ23" s="575" t="s">
        <v>264</v>
      </c>
      <c r="DA23" s="576"/>
      <c r="DB23" s="576"/>
      <c r="DC23" s="577"/>
      <c r="DD23" s="575" t="s">
        <v>265</v>
      </c>
      <c r="DE23" s="576"/>
      <c r="DF23" s="576"/>
      <c r="DG23" s="576"/>
      <c r="DH23" s="576"/>
      <c r="DI23" s="576"/>
      <c r="DJ23" s="576"/>
      <c r="DK23" s="577"/>
      <c r="DL23" s="616" t="s">
        <v>266</v>
      </c>
      <c r="DM23" s="617"/>
      <c r="DN23" s="617"/>
      <c r="DO23" s="617"/>
      <c r="DP23" s="617"/>
      <c r="DQ23" s="617"/>
      <c r="DR23" s="617"/>
      <c r="DS23" s="617"/>
      <c r="DT23" s="617"/>
      <c r="DU23" s="617"/>
      <c r="DV23" s="618"/>
      <c r="DW23" s="575" t="s">
        <v>267</v>
      </c>
      <c r="DX23" s="576"/>
      <c r="DY23" s="576"/>
      <c r="DZ23" s="576"/>
      <c r="EA23" s="576"/>
      <c r="EB23" s="576"/>
      <c r="EC23" s="577"/>
    </row>
    <row r="24" spans="2:133" ht="11.25" customHeight="1" x14ac:dyDescent="0.15">
      <c r="B24" s="590" t="s">
        <v>268</v>
      </c>
      <c r="C24" s="591"/>
      <c r="D24" s="591"/>
      <c r="E24" s="591"/>
      <c r="F24" s="591"/>
      <c r="G24" s="591"/>
      <c r="H24" s="591"/>
      <c r="I24" s="591"/>
      <c r="J24" s="591"/>
      <c r="K24" s="591"/>
      <c r="L24" s="591"/>
      <c r="M24" s="591"/>
      <c r="N24" s="591"/>
      <c r="O24" s="591"/>
      <c r="P24" s="591"/>
      <c r="Q24" s="592"/>
      <c r="R24" s="593">
        <v>50234</v>
      </c>
      <c r="S24" s="594"/>
      <c r="T24" s="594"/>
      <c r="U24" s="594"/>
      <c r="V24" s="594"/>
      <c r="W24" s="594"/>
      <c r="X24" s="594"/>
      <c r="Y24" s="595"/>
      <c r="Z24" s="596">
        <v>0.1</v>
      </c>
      <c r="AA24" s="596"/>
      <c r="AB24" s="596"/>
      <c r="AC24" s="596"/>
      <c r="AD24" s="597" t="s">
        <v>109</v>
      </c>
      <c r="AE24" s="597"/>
      <c r="AF24" s="597"/>
      <c r="AG24" s="597"/>
      <c r="AH24" s="597"/>
      <c r="AI24" s="597"/>
      <c r="AJ24" s="597"/>
      <c r="AK24" s="597"/>
      <c r="AL24" s="598" t="s">
        <v>109</v>
      </c>
      <c r="AM24" s="599"/>
      <c r="AN24" s="599"/>
      <c r="AO24" s="600"/>
      <c r="AP24" s="610" t="s">
        <v>269</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270</v>
      </c>
      <c r="CE24" s="605"/>
      <c r="CF24" s="605"/>
      <c r="CG24" s="605"/>
      <c r="CH24" s="605"/>
      <c r="CI24" s="605"/>
      <c r="CJ24" s="605"/>
      <c r="CK24" s="605"/>
      <c r="CL24" s="605"/>
      <c r="CM24" s="605"/>
      <c r="CN24" s="605"/>
      <c r="CO24" s="605"/>
      <c r="CP24" s="605"/>
      <c r="CQ24" s="606"/>
      <c r="CR24" s="582">
        <v>3392841</v>
      </c>
      <c r="CS24" s="583"/>
      <c r="CT24" s="583"/>
      <c r="CU24" s="583"/>
      <c r="CV24" s="583"/>
      <c r="CW24" s="583"/>
      <c r="CX24" s="583"/>
      <c r="CY24" s="584"/>
      <c r="CZ24" s="620">
        <v>6.3</v>
      </c>
      <c r="DA24" s="621"/>
      <c r="DB24" s="621"/>
      <c r="DC24" s="622"/>
      <c r="DD24" s="619">
        <v>2853430</v>
      </c>
      <c r="DE24" s="583"/>
      <c r="DF24" s="583"/>
      <c r="DG24" s="583"/>
      <c r="DH24" s="583"/>
      <c r="DI24" s="583"/>
      <c r="DJ24" s="583"/>
      <c r="DK24" s="584"/>
      <c r="DL24" s="619">
        <v>2348581</v>
      </c>
      <c r="DM24" s="583"/>
      <c r="DN24" s="583"/>
      <c r="DO24" s="583"/>
      <c r="DP24" s="583"/>
      <c r="DQ24" s="583"/>
      <c r="DR24" s="583"/>
      <c r="DS24" s="583"/>
      <c r="DT24" s="583"/>
      <c r="DU24" s="583"/>
      <c r="DV24" s="584"/>
      <c r="DW24" s="587">
        <v>43.7</v>
      </c>
      <c r="DX24" s="588"/>
      <c r="DY24" s="588"/>
      <c r="DZ24" s="588"/>
      <c r="EA24" s="588"/>
      <c r="EB24" s="588"/>
      <c r="EC24" s="589"/>
    </row>
    <row r="25" spans="2:133" ht="11.25" customHeight="1" x14ac:dyDescent="0.15">
      <c r="B25" s="590" t="s">
        <v>271</v>
      </c>
      <c r="C25" s="591"/>
      <c r="D25" s="591"/>
      <c r="E25" s="591"/>
      <c r="F25" s="591"/>
      <c r="G25" s="591"/>
      <c r="H25" s="591"/>
      <c r="I25" s="591"/>
      <c r="J25" s="591"/>
      <c r="K25" s="591"/>
      <c r="L25" s="591"/>
      <c r="M25" s="591"/>
      <c r="N25" s="591"/>
      <c r="O25" s="591"/>
      <c r="P25" s="591"/>
      <c r="Q25" s="592"/>
      <c r="R25" s="593">
        <v>16428389</v>
      </c>
      <c r="S25" s="594"/>
      <c r="T25" s="594"/>
      <c r="U25" s="594"/>
      <c r="V25" s="594"/>
      <c r="W25" s="594"/>
      <c r="X25" s="594"/>
      <c r="Y25" s="595"/>
      <c r="Z25" s="596">
        <v>27.8</v>
      </c>
      <c r="AA25" s="596"/>
      <c r="AB25" s="596"/>
      <c r="AC25" s="596"/>
      <c r="AD25" s="597" t="s">
        <v>109</v>
      </c>
      <c r="AE25" s="597"/>
      <c r="AF25" s="597"/>
      <c r="AG25" s="597"/>
      <c r="AH25" s="597"/>
      <c r="AI25" s="597"/>
      <c r="AJ25" s="597"/>
      <c r="AK25" s="597"/>
      <c r="AL25" s="598" t="s">
        <v>109</v>
      </c>
      <c r="AM25" s="599"/>
      <c r="AN25" s="599"/>
      <c r="AO25" s="600"/>
      <c r="AP25" s="610" t="s">
        <v>272</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273</v>
      </c>
      <c r="CE25" s="608"/>
      <c r="CF25" s="608"/>
      <c r="CG25" s="608"/>
      <c r="CH25" s="608"/>
      <c r="CI25" s="608"/>
      <c r="CJ25" s="608"/>
      <c r="CK25" s="608"/>
      <c r="CL25" s="608"/>
      <c r="CM25" s="608"/>
      <c r="CN25" s="608"/>
      <c r="CO25" s="608"/>
      <c r="CP25" s="608"/>
      <c r="CQ25" s="609"/>
      <c r="CR25" s="593">
        <v>1748644</v>
      </c>
      <c r="CS25" s="623"/>
      <c r="CT25" s="623"/>
      <c r="CU25" s="623"/>
      <c r="CV25" s="623"/>
      <c r="CW25" s="623"/>
      <c r="CX25" s="623"/>
      <c r="CY25" s="624"/>
      <c r="CZ25" s="631">
        <v>3.2</v>
      </c>
      <c r="DA25" s="632"/>
      <c r="DB25" s="632"/>
      <c r="DC25" s="633"/>
      <c r="DD25" s="602">
        <v>1691915</v>
      </c>
      <c r="DE25" s="623"/>
      <c r="DF25" s="623"/>
      <c r="DG25" s="623"/>
      <c r="DH25" s="623"/>
      <c r="DI25" s="623"/>
      <c r="DJ25" s="623"/>
      <c r="DK25" s="624"/>
      <c r="DL25" s="602">
        <v>1231662</v>
      </c>
      <c r="DM25" s="623"/>
      <c r="DN25" s="623"/>
      <c r="DO25" s="623"/>
      <c r="DP25" s="623"/>
      <c r="DQ25" s="623"/>
      <c r="DR25" s="623"/>
      <c r="DS25" s="623"/>
      <c r="DT25" s="623"/>
      <c r="DU25" s="623"/>
      <c r="DV25" s="624"/>
      <c r="DW25" s="598">
        <v>22.9</v>
      </c>
      <c r="DX25" s="625"/>
      <c r="DY25" s="625"/>
      <c r="DZ25" s="625"/>
      <c r="EA25" s="625"/>
      <c r="EB25" s="625"/>
      <c r="EC25" s="626"/>
    </row>
    <row r="26" spans="2:133" ht="11.25" customHeight="1" x14ac:dyDescent="0.15">
      <c r="B26" s="627" t="s">
        <v>274</v>
      </c>
      <c r="C26" s="628"/>
      <c r="D26" s="628"/>
      <c r="E26" s="628"/>
      <c r="F26" s="628"/>
      <c r="G26" s="628"/>
      <c r="H26" s="628"/>
      <c r="I26" s="628"/>
      <c r="J26" s="628"/>
      <c r="K26" s="628"/>
      <c r="L26" s="628"/>
      <c r="M26" s="628"/>
      <c r="N26" s="628"/>
      <c r="O26" s="628"/>
      <c r="P26" s="628"/>
      <c r="Q26" s="629"/>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275</v>
      </c>
      <c r="AQ26" s="630"/>
      <c r="AR26" s="630"/>
      <c r="AS26" s="630"/>
      <c r="AT26" s="630"/>
      <c r="AU26" s="630"/>
      <c r="AV26" s="630"/>
      <c r="AW26" s="630"/>
      <c r="AX26" s="630"/>
      <c r="AY26" s="630"/>
      <c r="AZ26" s="630"/>
      <c r="BA26" s="630"/>
      <c r="BB26" s="630"/>
      <c r="BC26" s="630"/>
      <c r="BD26" s="630"/>
      <c r="BE26" s="630"/>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276</v>
      </c>
      <c r="CE26" s="608"/>
      <c r="CF26" s="608"/>
      <c r="CG26" s="608"/>
      <c r="CH26" s="608"/>
      <c r="CI26" s="608"/>
      <c r="CJ26" s="608"/>
      <c r="CK26" s="608"/>
      <c r="CL26" s="608"/>
      <c r="CM26" s="608"/>
      <c r="CN26" s="608"/>
      <c r="CO26" s="608"/>
      <c r="CP26" s="608"/>
      <c r="CQ26" s="609"/>
      <c r="CR26" s="593">
        <v>1143874</v>
      </c>
      <c r="CS26" s="594"/>
      <c r="CT26" s="594"/>
      <c r="CU26" s="594"/>
      <c r="CV26" s="594"/>
      <c r="CW26" s="594"/>
      <c r="CX26" s="594"/>
      <c r="CY26" s="595"/>
      <c r="CZ26" s="631">
        <v>2.1</v>
      </c>
      <c r="DA26" s="632"/>
      <c r="DB26" s="632"/>
      <c r="DC26" s="633"/>
      <c r="DD26" s="602">
        <v>1088948</v>
      </c>
      <c r="DE26" s="594"/>
      <c r="DF26" s="594"/>
      <c r="DG26" s="594"/>
      <c r="DH26" s="594"/>
      <c r="DI26" s="594"/>
      <c r="DJ26" s="594"/>
      <c r="DK26" s="595"/>
      <c r="DL26" s="602" t="s">
        <v>207</v>
      </c>
      <c r="DM26" s="594"/>
      <c r="DN26" s="594"/>
      <c r="DO26" s="594"/>
      <c r="DP26" s="594"/>
      <c r="DQ26" s="594"/>
      <c r="DR26" s="594"/>
      <c r="DS26" s="594"/>
      <c r="DT26" s="594"/>
      <c r="DU26" s="594"/>
      <c r="DV26" s="595"/>
      <c r="DW26" s="598" t="s">
        <v>207</v>
      </c>
      <c r="DX26" s="625"/>
      <c r="DY26" s="625"/>
      <c r="DZ26" s="625"/>
      <c r="EA26" s="625"/>
      <c r="EB26" s="625"/>
      <c r="EC26" s="626"/>
    </row>
    <row r="27" spans="2:133" ht="11.25" customHeight="1" x14ac:dyDescent="0.15">
      <c r="B27" s="590" t="s">
        <v>277</v>
      </c>
      <c r="C27" s="591"/>
      <c r="D27" s="591"/>
      <c r="E27" s="591"/>
      <c r="F27" s="591"/>
      <c r="G27" s="591"/>
      <c r="H27" s="591"/>
      <c r="I27" s="591"/>
      <c r="J27" s="591"/>
      <c r="K27" s="591"/>
      <c r="L27" s="591"/>
      <c r="M27" s="591"/>
      <c r="N27" s="591"/>
      <c r="O27" s="591"/>
      <c r="P27" s="591"/>
      <c r="Q27" s="592"/>
      <c r="R27" s="593">
        <v>2821051</v>
      </c>
      <c r="S27" s="594"/>
      <c r="T27" s="594"/>
      <c r="U27" s="594"/>
      <c r="V27" s="594"/>
      <c r="W27" s="594"/>
      <c r="X27" s="594"/>
      <c r="Y27" s="595"/>
      <c r="Z27" s="596">
        <v>4.8</v>
      </c>
      <c r="AA27" s="596"/>
      <c r="AB27" s="596"/>
      <c r="AC27" s="596"/>
      <c r="AD27" s="597" t="s">
        <v>109</v>
      </c>
      <c r="AE27" s="597"/>
      <c r="AF27" s="597"/>
      <c r="AG27" s="597"/>
      <c r="AH27" s="597"/>
      <c r="AI27" s="597"/>
      <c r="AJ27" s="597"/>
      <c r="AK27" s="597"/>
      <c r="AL27" s="598" t="s">
        <v>109</v>
      </c>
      <c r="AM27" s="599"/>
      <c r="AN27" s="599"/>
      <c r="AO27" s="600"/>
      <c r="AP27" s="590" t="s">
        <v>278</v>
      </c>
      <c r="AQ27" s="591"/>
      <c r="AR27" s="591"/>
      <c r="AS27" s="591"/>
      <c r="AT27" s="591"/>
      <c r="AU27" s="591"/>
      <c r="AV27" s="591"/>
      <c r="AW27" s="591"/>
      <c r="AX27" s="591"/>
      <c r="AY27" s="591"/>
      <c r="AZ27" s="591"/>
      <c r="BA27" s="591"/>
      <c r="BB27" s="591"/>
      <c r="BC27" s="591"/>
      <c r="BD27" s="591"/>
      <c r="BE27" s="591"/>
      <c r="BF27" s="592"/>
      <c r="BG27" s="593">
        <v>1184113</v>
      </c>
      <c r="BH27" s="594"/>
      <c r="BI27" s="594"/>
      <c r="BJ27" s="594"/>
      <c r="BK27" s="594"/>
      <c r="BL27" s="594"/>
      <c r="BM27" s="594"/>
      <c r="BN27" s="595"/>
      <c r="BO27" s="596">
        <v>100</v>
      </c>
      <c r="BP27" s="596"/>
      <c r="BQ27" s="596"/>
      <c r="BR27" s="596"/>
      <c r="BS27" s="602" t="s">
        <v>109</v>
      </c>
      <c r="BT27" s="594"/>
      <c r="BU27" s="594"/>
      <c r="BV27" s="594"/>
      <c r="BW27" s="594"/>
      <c r="BX27" s="594"/>
      <c r="BY27" s="594"/>
      <c r="BZ27" s="594"/>
      <c r="CA27" s="594"/>
      <c r="CB27" s="603"/>
      <c r="CD27" s="607" t="s">
        <v>279</v>
      </c>
      <c r="CE27" s="608"/>
      <c r="CF27" s="608"/>
      <c r="CG27" s="608"/>
      <c r="CH27" s="608"/>
      <c r="CI27" s="608"/>
      <c r="CJ27" s="608"/>
      <c r="CK27" s="608"/>
      <c r="CL27" s="608"/>
      <c r="CM27" s="608"/>
      <c r="CN27" s="608"/>
      <c r="CO27" s="608"/>
      <c r="CP27" s="608"/>
      <c r="CQ27" s="609"/>
      <c r="CR27" s="593">
        <v>664192</v>
      </c>
      <c r="CS27" s="623"/>
      <c r="CT27" s="623"/>
      <c r="CU27" s="623"/>
      <c r="CV27" s="623"/>
      <c r="CW27" s="623"/>
      <c r="CX27" s="623"/>
      <c r="CY27" s="624"/>
      <c r="CZ27" s="631">
        <v>1.2</v>
      </c>
      <c r="DA27" s="632"/>
      <c r="DB27" s="632"/>
      <c r="DC27" s="633"/>
      <c r="DD27" s="602">
        <v>225892</v>
      </c>
      <c r="DE27" s="623"/>
      <c r="DF27" s="623"/>
      <c r="DG27" s="623"/>
      <c r="DH27" s="623"/>
      <c r="DI27" s="623"/>
      <c r="DJ27" s="623"/>
      <c r="DK27" s="624"/>
      <c r="DL27" s="602">
        <v>181296</v>
      </c>
      <c r="DM27" s="623"/>
      <c r="DN27" s="623"/>
      <c r="DO27" s="623"/>
      <c r="DP27" s="623"/>
      <c r="DQ27" s="623"/>
      <c r="DR27" s="623"/>
      <c r="DS27" s="623"/>
      <c r="DT27" s="623"/>
      <c r="DU27" s="623"/>
      <c r="DV27" s="624"/>
      <c r="DW27" s="598">
        <v>3.4</v>
      </c>
      <c r="DX27" s="625"/>
      <c r="DY27" s="625"/>
      <c r="DZ27" s="625"/>
      <c r="EA27" s="625"/>
      <c r="EB27" s="625"/>
      <c r="EC27" s="626"/>
    </row>
    <row r="28" spans="2:133" ht="11.25" customHeight="1" x14ac:dyDescent="0.15">
      <c r="B28" s="590" t="s">
        <v>280</v>
      </c>
      <c r="C28" s="591"/>
      <c r="D28" s="591"/>
      <c r="E28" s="591"/>
      <c r="F28" s="591"/>
      <c r="G28" s="591"/>
      <c r="H28" s="591"/>
      <c r="I28" s="591"/>
      <c r="J28" s="591"/>
      <c r="K28" s="591"/>
      <c r="L28" s="591"/>
      <c r="M28" s="591"/>
      <c r="N28" s="591"/>
      <c r="O28" s="591"/>
      <c r="P28" s="591"/>
      <c r="Q28" s="592"/>
      <c r="R28" s="593">
        <v>311530</v>
      </c>
      <c r="S28" s="594"/>
      <c r="T28" s="594"/>
      <c r="U28" s="594"/>
      <c r="V28" s="594"/>
      <c r="W28" s="594"/>
      <c r="X28" s="594"/>
      <c r="Y28" s="595"/>
      <c r="Z28" s="596">
        <v>0.5</v>
      </c>
      <c r="AA28" s="596"/>
      <c r="AB28" s="596"/>
      <c r="AC28" s="596"/>
      <c r="AD28" s="597">
        <v>25244</v>
      </c>
      <c r="AE28" s="597"/>
      <c r="AF28" s="597"/>
      <c r="AG28" s="597"/>
      <c r="AH28" s="597"/>
      <c r="AI28" s="597"/>
      <c r="AJ28" s="597"/>
      <c r="AK28" s="597"/>
      <c r="AL28" s="598">
        <v>0.5</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281</v>
      </c>
      <c r="CE28" s="608"/>
      <c r="CF28" s="608"/>
      <c r="CG28" s="608"/>
      <c r="CH28" s="608"/>
      <c r="CI28" s="608"/>
      <c r="CJ28" s="608"/>
      <c r="CK28" s="608"/>
      <c r="CL28" s="608"/>
      <c r="CM28" s="608"/>
      <c r="CN28" s="608"/>
      <c r="CO28" s="608"/>
      <c r="CP28" s="608"/>
      <c r="CQ28" s="609"/>
      <c r="CR28" s="593">
        <v>980005</v>
      </c>
      <c r="CS28" s="594"/>
      <c r="CT28" s="594"/>
      <c r="CU28" s="594"/>
      <c r="CV28" s="594"/>
      <c r="CW28" s="594"/>
      <c r="CX28" s="594"/>
      <c r="CY28" s="595"/>
      <c r="CZ28" s="631">
        <v>1.8</v>
      </c>
      <c r="DA28" s="632"/>
      <c r="DB28" s="632"/>
      <c r="DC28" s="633"/>
      <c r="DD28" s="602">
        <v>935623</v>
      </c>
      <c r="DE28" s="594"/>
      <c r="DF28" s="594"/>
      <c r="DG28" s="594"/>
      <c r="DH28" s="594"/>
      <c r="DI28" s="594"/>
      <c r="DJ28" s="594"/>
      <c r="DK28" s="595"/>
      <c r="DL28" s="602">
        <v>935623</v>
      </c>
      <c r="DM28" s="594"/>
      <c r="DN28" s="594"/>
      <c r="DO28" s="594"/>
      <c r="DP28" s="594"/>
      <c r="DQ28" s="594"/>
      <c r="DR28" s="594"/>
      <c r="DS28" s="594"/>
      <c r="DT28" s="594"/>
      <c r="DU28" s="594"/>
      <c r="DV28" s="595"/>
      <c r="DW28" s="598">
        <v>17.399999999999999</v>
      </c>
      <c r="DX28" s="625"/>
      <c r="DY28" s="625"/>
      <c r="DZ28" s="625"/>
      <c r="EA28" s="625"/>
      <c r="EB28" s="625"/>
      <c r="EC28" s="626"/>
    </row>
    <row r="29" spans="2:133" ht="11.25" customHeight="1" x14ac:dyDescent="0.15">
      <c r="B29" s="590" t="s">
        <v>282</v>
      </c>
      <c r="C29" s="591"/>
      <c r="D29" s="591"/>
      <c r="E29" s="591"/>
      <c r="F29" s="591"/>
      <c r="G29" s="591"/>
      <c r="H29" s="591"/>
      <c r="I29" s="591"/>
      <c r="J29" s="591"/>
      <c r="K29" s="591"/>
      <c r="L29" s="591"/>
      <c r="M29" s="591"/>
      <c r="N29" s="591"/>
      <c r="O29" s="591"/>
      <c r="P29" s="591"/>
      <c r="Q29" s="592"/>
      <c r="R29" s="593">
        <v>692078</v>
      </c>
      <c r="S29" s="594"/>
      <c r="T29" s="594"/>
      <c r="U29" s="594"/>
      <c r="V29" s="594"/>
      <c r="W29" s="594"/>
      <c r="X29" s="594"/>
      <c r="Y29" s="595"/>
      <c r="Z29" s="596">
        <v>1.2</v>
      </c>
      <c r="AA29" s="596"/>
      <c r="AB29" s="596"/>
      <c r="AC29" s="596"/>
      <c r="AD29" s="597" t="s">
        <v>109</v>
      </c>
      <c r="AE29" s="597"/>
      <c r="AF29" s="597"/>
      <c r="AG29" s="597"/>
      <c r="AH29" s="597"/>
      <c r="AI29" s="597"/>
      <c r="AJ29" s="597"/>
      <c r="AK29" s="597"/>
      <c r="AL29" s="598" t="s">
        <v>109</v>
      </c>
      <c r="AM29" s="599"/>
      <c r="AN29" s="599"/>
      <c r="AO29" s="600"/>
      <c r="AP29" s="572" t="s">
        <v>201</v>
      </c>
      <c r="AQ29" s="573"/>
      <c r="AR29" s="573"/>
      <c r="AS29" s="573"/>
      <c r="AT29" s="573"/>
      <c r="AU29" s="573"/>
      <c r="AV29" s="573"/>
      <c r="AW29" s="573"/>
      <c r="AX29" s="573"/>
      <c r="AY29" s="573"/>
      <c r="AZ29" s="573"/>
      <c r="BA29" s="573"/>
      <c r="BB29" s="573"/>
      <c r="BC29" s="573"/>
      <c r="BD29" s="573"/>
      <c r="BE29" s="573"/>
      <c r="BF29" s="574"/>
      <c r="BG29" s="572" t="s">
        <v>283</v>
      </c>
      <c r="BH29" s="634"/>
      <c r="BI29" s="634"/>
      <c r="BJ29" s="634"/>
      <c r="BK29" s="634"/>
      <c r="BL29" s="634"/>
      <c r="BM29" s="634"/>
      <c r="BN29" s="634"/>
      <c r="BO29" s="634"/>
      <c r="BP29" s="634"/>
      <c r="BQ29" s="635"/>
      <c r="BR29" s="572" t="s">
        <v>284</v>
      </c>
      <c r="BS29" s="634"/>
      <c r="BT29" s="634"/>
      <c r="BU29" s="634"/>
      <c r="BV29" s="634"/>
      <c r="BW29" s="634"/>
      <c r="BX29" s="634"/>
      <c r="BY29" s="634"/>
      <c r="BZ29" s="634"/>
      <c r="CA29" s="634"/>
      <c r="CB29" s="635"/>
      <c r="CD29" s="648" t="s">
        <v>285</v>
      </c>
      <c r="CE29" s="649"/>
      <c r="CF29" s="607" t="s">
        <v>286</v>
      </c>
      <c r="CG29" s="608"/>
      <c r="CH29" s="608"/>
      <c r="CI29" s="608"/>
      <c r="CJ29" s="608"/>
      <c r="CK29" s="608"/>
      <c r="CL29" s="608"/>
      <c r="CM29" s="608"/>
      <c r="CN29" s="608"/>
      <c r="CO29" s="608"/>
      <c r="CP29" s="608"/>
      <c r="CQ29" s="609"/>
      <c r="CR29" s="593">
        <v>979984</v>
      </c>
      <c r="CS29" s="623"/>
      <c r="CT29" s="623"/>
      <c r="CU29" s="623"/>
      <c r="CV29" s="623"/>
      <c r="CW29" s="623"/>
      <c r="CX29" s="623"/>
      <c r="CY29" s="624"/>
      <c r="CZ29" s="631">
        <v>1.8</v>
      </c>
      <c r="DA29" s="632"/>
      <c r="DB29" s="632"/>
      <c r="DC29" s="633"/>
      <c r="DD29" s="602">
        <v>935602</v>
      </c>
      <c r="DE29" s="623"/>
      <c r="DF29" s="623"/>
      <c r="DG29" s="623"/>
      <c r="DH29" s="623"/>
      <c r="DI29" s="623"/>
      <c r="DJ29" s="623"/>
      <c r="DK29" s="624"/>
      <c r="DL29" s="602">
        <v>935602</v>
      </c>
      <c r="DM29" s="623"/>
      <c r="DN29" s="623"/>
      <c r="DO29" s="623"/>
      <c r="DP29" s="623"/>
      <c r="DQ29" s="623"/>
      <c r="DR29" s="623"/>
      <c r="DS29" s="623"/>
      <c r="DT29" s="623"/>
      <c r="DU29" s="623"/>
      <c r="DV29" s="624"/>
      <c r="DW29" s="598">
        <v>17.399999999999999</v>
      </c>
      <c r="DX29" s="625"/>
      <c r="DY29" s="625"/>
      <c r="DZ29" s="625"/>
      <c r="EA29" s="625"/>
      <c r="EB29" s="625"/>
      <c r="EC29" s="626"/>
    </row>
    <row r="30" spans="2:133" ht="11.25" customHeight="1" x14ac:dyDescent="0.15">
      <c r="B30" s="590" t="s">
        <v>287</v>
      </c>
      <c r="C30" s="591"/>
      <c r="D30" s="591"/>
      <c r="E30" s="591"/>
      <c r="F30" s="591"/>
      <c r="G30" s="591"/>
      <c r="H30" s="591"/>
      <c r="I30" s="591"/>
      <c r="J30" s="591"/>
      <c r="K30" s="591"/>
      <c r="L30" s="591"/>
      <c r="M30" s="591"/>
      <c r="N30" s="591"/>
      <c r="O30" s="591"/>
      <c r="P30" s="591"/>
      <c r="Q30" s="592"/>
      <c r="R30" s="593">
        <v>19076318</v>
      </c>
      <c r="S30" s="594"/>
      <c r="T30" s="594"/>
      <c r="U30" s="594"/>
      <c r="V30" s="594"/>
      <c r="W30" s="594"/>
      <c r="X30" s="594"/>
      <c r="Y30" s="595"/>
      <c r="Z30" s="596">
        <v>32.299999999999997</v>
      </c>
      <c r="AA30" s="596"/>
      <c r="AB30" s="596"/>
      <c r="AC30" s="596"/>
      <c r="AD30" s="597" t="s">
        <v>109</v>
      </c>
      <c r="AE30" s="597"/>
      <c r="AF30" s="597"/>
      <c r="AG30" s="597"/>
      <c r="AH30" s="597"/>
      <c r="AI30" s="597"/>
      <c r="AJ30" s="597"/>
      <c r="AK30" s="597"/>
      <c r="AL30" s="598" t="s">
        <v>109</v>
      </c>
      <c r="AM30" s="599"/>
      <c r="AN30" s="599"/>
      <c r="AO30" s="600"/>
      <c r="AP30" s="639" t="s">
        <v>288</v>
      </c>
      <c r="AQ30" s="640"/>
      <c r="AR30" s="640"/>
      <c r="AS30" s="640"/>
      <c r="AT30" s="645" t="s">
        <v>289</v>
      </c>
      <c r="AU30" s="182"/>
      <c r="AV30" s="182"/>
      <c r="AW30" s="182"/>
      <c r="AX30" s="579" t="s">
        <v>167</v>
      </c>
      <c r="AY30" s="580"/>
      <c r="AZ30" s="580"/>
      <c r="BA30" s="580"/>
      <c r="BB30" s="580"/>
      <c r="BC30" s="580"/>
      <c r="BD30" s="580"/>
      <c r="BE30" s="580"/>
      <c r="BF30" s="581"/>
      <c r="BG30" s="657">
        <v>99.6</v>
      </c>
      <c r="BH30" s="658"/>
      <c r="BI30" s="658"/>
      <c r="BJ30" s="658"/>
      <c r="BK30" s="658"/>
      <c r="BL30" s="658"/>
      <c r="BM30" s="588">
        <v>99.3</v>
      </c>
      <c r="BN30" s="658"/>
      <c r="BO30" s="658"/>
      <c r="BP30" s="658"/>
      <c r="BQ30" s="659"/>
      <c r="BR30" s="657">
        <v>99.8</v>
      </c>
      <c r="BS30" s="658"/>
      <c r="BT30" s="658"/>
      <c r="BU30" s="658"/>
      <c r="BV30" s="658"/>
      <c r="BW30" s="658"/>
      <c r="BX30" s="588">
        <v>99.3</v>
      </c>
      <c r="BY30" s="658"/>
      <c r="BZ30" s="658"/>
      <c r="CA30" s="658"/>
      <c r="CB30" s="659"/>
      <c r="CD30" s="650"/>
      <c r="CE30" s="651"/>
      <c r="CF30" s="607" t="s">
        <v>290</v>
      </c>
      <c r="CG30" s="608"/>
      <c r="CH30" s="608"/>
      <c r="CI30" s="608"/>
      <c r="CJ30" s="608"/>
      <c r="CK30" s="608"/>
      <c r="CL30" s="608"/>
      <c r="CM30" s="608"/>
      <c r="CN30" s="608"/>
      <c r="CO30" s="608"/>
      <c r="CP30" s="608"/>
      <c r="CQ30" s="609"/>
      <c r="CR30" s="593">
        <v>860124</v>
      </c>
      <c r="CS30" s="594"/>
      <c r="CT30" s="594"/>
      <c r="CU30" s="594"/>
      <c r="CV30" s="594"/>
      <c r="CW30" s="594"/>
      <c r="CX30" s="594"/>
      <c r="CY30" s="595"/>
      <c r="CZ30" s="631">
        <v>1.6</v>
      </c>
      <c r="DA30" s="632"/>
      <c r="DB30" s="632"/>
      <c r="DC30" s="633"/>
      <c r="DD30" s="602">
        <v>815742</v>
      </c>
      <c r="DE30" s="594"/>
      <c r="DF30" s="594"/>
      <c r="DG30" s="594"/>
      <c r="DH30" s="594"/>
      <c r="DI30" s="594"/>
      <c r="DJ30" s="594"/>
      <c r="DK30" s="595"/>
      <c r="DL30" s="602">
        <v>815742</v>
      </c>
      <c r="DM30" s="594"/>
      <c r="DN30" s="594"/>
      <c r="DO30" s="594"/>
      <c r="DP30" s="594"/>
      <c r="DQ30" s="594"/>
      <c r="DR30" s="594"/>
      <c r="DS30" s="594"/>
      <c r="DT30" s="594"/>
      <c r="DU30" s="594"/>
      <c r="DV30" s="595"/>
      <c r="DW30" s="598">
        <v>15.2</v>
      </c>
      <c r="DX30" s="625"/>
      <c r="DY30" s="625"/>
      <c r="DZ30" s="625"/>
      <c r="EA30" s="625"/>
      <c r="EB30" s="625"/>
      <c r="EC30" s="626"/>
    </row>
    <row r="31" spans="2:133" ht="11.25" customHeight="1" x14ac:dyDescent="0.15">
      <c r="B31" s="590" t="s">
        <v>291</v>
      </c>
      <c r="C31" s="591"/>
      <c r="D31" s="591"/>
      <c r="E31" s="591"/>
      <c r="F31" s="591"/>
      <c r="G31" s="591"/>
      <c r="H31" s="591"/>
      <c r="I31" s="591"/>
      <c r="J31" s="591"/>
      <c r="K31" s="591"/>
      <c r="L31" s="591"/>
      <c r="M31" s="591"/>
      <c r="N31" s="591"/>
      <c r="O31" s="591"/>
      <c r="P31" s="591"/>
      <c r="Q31" s="592"/>
      <c r="R31" s="593">
        <v>4952550</v>
      </c>
      <c r="S31" s="594"/>
      <c r="T31" s="594"/>
      <c r="U31" s="594"/>
      <c r="V31" s="594"/>
      <c r="W31" s="594"/>
      <c r="X31" s="594"/>
      <c r="Y31" s="595"/>
      <c r="Z31" s="596">
        <v>8.4</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54">
        <v>99.5</v>
      </c>
      <c r="BH31" s="623"/>
      <c r="BI31" s="623"/>
      <c r="BJ31" s="623"/>
      <c r="BK31" s="623"/>
      <c r="BL31" s="623"/>
      <c r="BM31" s="599">
        <v>99.3</v>
      </c>
      <c r="BN31" s="655"/>
      <c r="BO31" s="655"/>
      <c r="BP31" s="655"/>
      <c r="BQ31" s="656"/>
      <c r="BR31" s="654">
        <v>99.8</v>
      </c>
      <c r="BS31" s="623"/>
      <c r="BT31" s="623"/>
      <c r="BU31" s="623"/>
      <c r="BV31" s="623"/>
      <c r="BW31" s="623"/>
      <c r="BX31" s="599">
        <v>99.5</v>
      </c>
      <c r="BY31" s="655"/>
      <c r="BZ31" s="655"/>
      <c r="CA31" s="655"/>
      <c r="CB31" s="656"/>
      <c r="CD31" s="650"/>
      <c r="CE31" s="651"/>
      <c r="CF31" s="607" t="s">
        <v>294</v>
      </c>
      <c r="CG31" s="608"/>
      <c r="CH31" s="608"/>
      <c r="CI31" s="608"/>
      <c r="CJ31" s="608"/>
      <c r="CK31" s="608"/>
      <c r="CL31" s="608"/>
      <c r="CM31" s="608"/>
      <c r="CN31" s="608"/>
      <c r="CO31" s="608"/>
      <c r="CP31" s="608"/>
      <c r="CQ31" s="609"/>
      <c r="CR31" s="593">
        <v>119860</v>
      </c>
      <c r="CS31" s="623"/>
      <c r="CT31" s="623"/>
      <c r="CU31" s="623"/>
      <c r="CV31" s="623"/>
      <c r="CW31" s="623"/>
      <c r="CX31" s="623"/>
      <c r="CY31" s="624"/>
      <c r="CZ31" s="631">
        <v>0.2</v>
      </c>
      <c r="DA31" s="632"/>
      <c r="DB31" s="632"/>
      <c r="DC31" s="633"/>
      <c r="DD31" s="602">
        <v>119860</v>
      </c>
      <c r="DE31" s="623"/>
      <c r="DF31" s="623"/>
      <c r="DG31" s="623"/>
      <c r="DH31" s="623"/>
      <c r="DI31" s="623"/>
      <c r="DJ31" s="623"/>
      <c r="DK31" s="624"/>
      <c r="DL31" s="602">
        <v>119860</v>
      </c>
      <c r="DM31" s="623"/>
      <c r="DN31" s="623"/>
      <c r="DO31" s="623"/>
      <c r="DP31" s="623"/>
      <c r="DQ31" s="623"/>
      <c r="DR31" s="623"/>
      <c r="DS31" s="623"/>
      <c r="DT31" s="623"/>
      <c r="DU31" s="623"/>
      <c r="DV31" s="624"/>
      <c r="DW31" s="598">
        <v>2.2000000000000002</v>
      </c>
      <c r="DX31" s="625"/>
      <c r="DY31" s="625"/>
      <c r="DZ31" s="625"/>
      <c r="EA31" s="625"/>
      <c r="EB31" s="625"/>
      <c r="EC31" s="626"/>
    </row>
    <row r="32" spans="2:133" ht="11.25" customHeight="1" x14ac:dyDescent="0.15">
      <c r="B32" s="590" t="s">
        <v>295</v>
      </c>
      <c r="C32" s="591"/>
      <c r="D32" s="591"/>
      <c r="E32" s="591"/>
      <c r="F32" s="591"/>
      <c r="G32" s="591"/>
      <c r="H32" s="591"/>
      <c r="I32" s="591"/>
      <c r="J32" s="591"/>
      <c r="K32" s="591"/>
      <c r="L32" s="591"/>
      <c r="M32" s="591"/>
      <c r="N32" s="591"/>
      <c r="O32" s="591"/>
      <c r="P32" s="591"/>
      <c r="Q32" s="592"/>
      <c r="R32" s="593">
        <v>347293</v>
      </c>
      <c r="S32" s="594"/>
      <c r="T32" s="594"/>
      <c r="U32" s="594"/>
      <c r="V32" s="594"/>
      <c r="W32" s="594"/>
      <c r="X32" s="594"/>
      <c r="Y32" s="595"/>
      <c r="Z32" s="596">
        <v>0.6</v>
      </c>
      <c r="AA32" s="596"/>
      <c r="AB32" s="596"/>
      <c r="AC32" s="596"/>
      <c r="AD32" s="597">
        <v>15460</v>
      </c>
      <c r="AE32" s="597"/>
      <c r="AF32" s="597"/>
      <c r="AG32" s="597"/>
      <c r="AH32" s="597"/>
      <c r="AI32" s="597"/>
      <c r="AJ32" s="597"/>
      <c r="AK32" s="597"/>
      <c r="AL32" s="598">
        <v>0.3</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99.7</v>
      </c>
      <c r="BH32" s="661"/>
      <c r="BI32" s="661"/>
      <c r="BJ32" s="661"/>
      <c r="BK32" s="661"/>
      <c r="BL32" s="661"/>
      <c r="BM32" s="662">
        <v>99</v>
      </c>
      <c r="BN32" s="661"/>
      <c r="BO32" s="661"/>
      <c r="BP32" s="661"/>
      <c r="BQ32" s="663"/>
      <c r="BR32" s="660">
        <v>99.9</v>
      </c>
      <c r="BS32" s="661"/>
      <c r="BT32" s="661"/>
      <c r="BU32" s="661"/>
      <c r="BV32" s="661"/>
      <c r="BW32" s="661"/>
      <c r="BX32" s="662">
        <v>99</v>
      </c>
      <c r="BY32" s="661"/>
      <c r="BZ32" s="661"/>
      <c r="CA32" s="661"/>
      <c r="CB32" s="663"/>
      <c r="CD32" s="652"/>
      <c r="CE32" s="653"/>
      <c r="CF32" s="607" t="s">
        <v>297</v>
      </c>
      <c r="CG32" s="608"/>
      <c r="CH32" s="608"/>
      <c r="CI32" s="608"/>
      <c r="CJ32" s="608"/>
      <c r="CK32" s="608"/>
      <c r="CL32" s="608"/>
      <c r="CM32" s="608"/>
      <c r="CN32" s="608"/>
      <c r="CO32" s="608"/>
      <c r="CP32" s="608"/>
      <c r="CQ32" s="609"/>
      <c r="CR32" s="593">
        <v>21</v>
      </c>
      <c r="CS32" s="594"/>
      <c r="CT32" s="594"/>
      <c r="CU32" s="594"/>
      <c r="CV32" s="594"/>
      <c r="CW32" s="594"/>
      <c r="CX32" s="594"/>
      <c r="CY32" s="595"/>
      <c r="CZ32" s="631">
        <v>0</v>
      </c>
      <c r="DA32" s="632"/>
      <c r="DB32" s="632"/>
      <c r="DC32" s="633"/>
      <c r="DD32" s="602">
        <v>21</v>
      </c>
      <c r="DE32" s="594"/>
      <c r="DF32" s="594"/>
      <c r="DG32" s="594"/>
      <c r="DH32" s="594"/>
      <c r="DI32" s="594"/>
      <c r="DJ32" s="594"/>
      <c r="DK32" s="595"/>
      <c r="DL32" s="602">
        <v>21</v>
      </c>
      <c r="DM32" s="594"/>
      <c r="DN32" s="594"/>
      <c r="DO32" s="594"/>
      <c r="DP32" s="594"/>
      <c r="DQ32" s="594"/>
      <c r="DR32" s="594"/>
      <c r="DS32" s="594"/>
      <c r="DT32" s="594"/>
      <c r="DU32" s="594"/>
      <c r="DV32" s="595"/>
      <c r="DW32" s="598">
        <v>0</v>
      </c>
      <c r="DX32" s="625"/>
      <c r="DY32" s="625"/>
      <c r="DZ32" s="625"/>
      <c r="EA32" s="625"/>
      <c r="EB32" s="625"/>
      <c r="EC32" s="626"/>
    </row>
    <row r="33" spans="2:133" ht="11.25" customHeight="1" x14ac:dyDescent="0.15">
      <c r="B33" s="590" t="s">
        <v>298</v>
      </c>
      <c r="C33" s="591"/>
      <c r="D33" s="591"/>
      <c r="E33" s="591"/>
      <c r="F33" s="591"/>
      <c r="G33" s="591"/>
      <c r="H33" s="591"/>
      <c r="I33" s="591"/>
      <c r="J33" s="591"/>
      <c r="K33" s="591"/>
      <c r="L33" s="591"/>
      <c r="M33" s="591"/>
      <c r="N33" s="591"/>
      <c r="O33" s="591"/>
      <c r="P33" s="591"/>
      <c r="Q33" s="592"/>
      <c r="R33" s="593">
        <v>1666300</v>
      </c>
      <c r="S33" s="594"/>
      <c r="T33" s="594"/>
      <c r="U33" s="594"/>
      <c r="V33" s="594"/>
      <c r="W33" s="594"/>
      <c r="X33" s="594"/>
      <c r="Y33" s="595"/>
      <c r="Z33" s="596">
        <v>2.8</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22617448</v>
      </c>
      <c r="CS33" s="623"/>
      <c r="CT33" s="623"/>
      <c r="CU33" s="623"/>
      <c r="CV33" s="623"/>
      <c r="CW33" s="623"/>
      <c r="CX33" s="623"/>
      <c r="CY33" s="624"/>
      <c r="CZ33" s="631">
        <v>41.9</v>
      </c>
      <c r="DA33" s="632"/>
      <c r="DB33" s="632"/>
      <c r="DC33" s="633"/>
      <c r="DD33" s="602">
        <v>6509969</v>
      </c>
      <c r="DE33" s="623"/>
      <c r="DF33" s="623"/>
      <c r="DG33" s="623"/>
      <c r="DH33" s="623"/>
      <c r="DI33" s="623"/>
      <c r="DJ33" s="623"/>
      <c r="DK33" s="624"/>
      <c r="DL33" s="602">
        <v>2195991</v>
      </c>
      <c r="DM33" s="623"/>
      <c r="DN33" s="623"/>
      <c r="DO33" s="623"/>
      <c r="DP33" s="623"/>
      <c r="DQ33" s="623"/>
      <c r="DR33" s="623"/>
      <c r="DS33" s="623"/>
      <c r="DT33" s="623"/>
      <c r="DU33" s="623"/>
      <c r="DV33" s="624"/>
      <c r="DW33" s="598">
        <v>40.799999999999997</v>
      </c>
      <c r="DX33" s="625"/>
      <c r="DY33" s="625"/>
      <c r="DZ33" s="625"/>
      <c r="EA33" s="625"/>
      <c r="EB33" s="625"/>
      <c r="EC33" s="626"/>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3225057</v>
      </c>
      <c r="CS34" s="594"/>
      <c r="CT34" s="594"/>
      <c r="CU34" s="594"/>
      <c r="CV34" s="594"/>
      <c r="CW34" s="594"/>
      <c r="CX34" s="594"/>
      <c r="CY34" s="595"/>
      <c r="CZ34" s="631">
        <v>6</v>
      </c>
      <c r="DA34" s="632"/>
      <c r="DB34" s="632"/>
      <c r="DC34" s="633"/>
      <c r="DD34" s="602">
        <v>1430648</v>
      </c>
      <c r="DE34" s="594"/>
      <c r="DF34" s="594"/>
      <c r="DG34" s="594"/>
      <c r="DH34" s="594"/>
      <c r="DI34" s="594"/>
      <c r="DJ34" s="594"/>
      <c r="DK34" s="595"/>
      <c r="DL34" s="602">
        <v>807735</v>
      </c>
      <c r="DM34" s="594"/>
      <c r="DN34" s="594"/>
      <c r="DO34" s="594"/>
      <c r="DP34" s="594"/>
      <c r="DQ34" s="594"/>
      <c r="DR34" s="594"/>
      <c r="DS34" s="594"/>
      <c r="DT34" s="594"/>
      <c r="DU34" s="594"/>
      <c r="DV34" s="595"/>
      <c r="DW34" s="598">
        <v>15</v>
      </c>
      <c r="DX34" s="625"/>
      <c r="DY34" s="625"/>
      <c r="DZ34" s="625"/>
      <c r="EA34" s="625"/>
      <c r="EB34" s="625"/>
      <c r="EC34" s="626"/>
    </row>
    <row r="35" spans="2:133" ht="11.25" customHeight="1" x14ac:dyDescent="0.15">
      <c r="B35" s="590" t="s">
        <v>304</v>
      </c>
      <c r="C35" s="591"/>
      <c r="D35" s="591"/>
      <c r="E35" s="591"/>
      <c r="F35" s="591"/>
      <c r="G35" s="591"/>
      <c r="H35" s="591"/>
      <c r="I35" s="591"/>
      <c r="J35" s="591"/>
      <c r="K35" s="591"/>
      <c r="L35" s="591"/>
      <c r="M35" s="591"/>
      <c r="N35" s="591"/>
      <c r="O35" s="591"/>
      <c r="P35" s="591"/>
      <c r="Q35" s="592"/>
      <c r="R35" s="593">
        <v>240000</v>
      </c>
      <c r="S35" s="594"/>
      <c r="T35" s="594"/>
      <c r="U35" s="594"/>
      <c r="V35" s="594"/>
      <c r="W35" s="594"/>
      <c r="X35" s="594"/>
      <c r="Y35" s="595"/>
      <c r="Z35" s="596">
        <v>0.4</v>
      </c>
      <c r="AA35" s="596"/>
      <c r="AB35" s="596"/>
      <c r="AC35" s="596"/>
      <c r="AD35" s="597" t="s">
        <v>109</v>
      </c>
      <c r="AE35" s="597"/>
      <c r="AF35" s="597"/>
      <c r="AG35" s="597"/>
      <c r="AH35" s="597"/>
      <c r="AI35" s="597"/>
      <c r="AJ35" s="597"/>
      <c r="AK35" s="597"/>
      <c r="AL35" s="598" t="s">
        <v>109</v>
      </c>
      <c r="AM35" s="599"/>
      <c r="AN35" s="599"/>
      <c r="AO35" s="600"/>
      <c r="AP35" s="186"/>
      <c r="AQ35" s="604" t="s">
        <v>305</v>
      </c>
      <c r="AR35" s="605"/>
      <c r="AS35" s="605"/>
      <c r="AT35" s="605"/>
      <c r="AU35" s="605"/>
      <c r="AV35" s="605"/>
      <c r="AW35" s="605"/>
      <c r="AX35" s="605"/>
      <c r="AY35" s="606"/>
      <c r="AZ35" s="582">
        <v>1741856</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198744</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84519</v>
      </c>
      <c r="CS35" s="623"/>
      <c r="CT35" s="623"/>
      <c r="CU35" s="623"/>
      <c r="CV35" s="623"/>
      <c r="CW35" s="623"/>
      <c r="CX35" s="623"/>
      <c r="CY35" s="624"/>
      <c r="CZ35" s="631">
        <v>0.2</v>
      </c>
      <c r="DA35" s="632"/>
      <c r="DB35" s="632"/>
      <c r="DC35" s="633"/>
      <c r="DD35" s="602">
        <v>80169</v>
      </c>
      <c r="DE35" s="623"/>
      <c r="DF35" s="623"/>
      <c r="DG35" s="623"/>
      <c r="DH35" s="623"/>
      <c r="DI35" s="623"/>
      <c r="DJ35" s="623"/>
      <c r="DK35" s="624"/>
      <c r="DL35" s="602">
        <v>68893</v>
      </c>
      <c r="DM35" s="623"/>
      <c r="DN35" s="623"/>
      <c r="DO35" s="623"/>
      <c r="DP35" s="623"/>
      <c r="DQ35" s="623"/>
      <c r="DR35" s="623"/>
      <c r="DS35" s="623"/>
      <c r="DT35" s="623"/>
      <c r="DU35" s="623"/>
      <c r="DV35" s="624"/>
      <c r="DW35" s="598">
        <v>1.3</v>
      </c>
      <c r="DX35" s="625"/>
      <c r="DY35" s="625"/>
      <c r="DZ35" s="625"/>
      <c r="EA35" s="625"/>
      <c r="EB35" s="625"/>
      <c r="EC35" s="626"/>
    </row>
    <row r="36" spans="2:133" ht="11.25" customHeight="1" x14ac:dyDescent="0.15">
      <c r="B36" s="636" t="s">
        <v>308</v>
      </c>
      <c r="C36" s="637"/>
      <c r="D36" s="637"/>
      <c r="E36" s="637"/>
      <c r="F36" s="637"/>
      <c r="G36" s="637"/>
      <c r="H36" s="637"/>
      <c r="I36" s="637"/>
      <c r="J36" s="637"/>
      <c r="K36" s="637"/>
      <c r="L36" s="637"/>
      <c r="M36" s="637"/>
      <c r="N36" s="637"/>
      <c r="O36" s="637"/>
      <c r="P36" s="637"/>
      <c r="Q36" s="638"/>
      <c r="R36" s="665">
        <v>59059370</v>
      </c>
      <c r="S36" s="666"/>
      <c r="T36" s="666"/>
      <c r="U36" s="666"/>
      <c r="V36" s="666"/>
      <c r="W36" s="666"/>
      <c r="X36" s="666"/>
      <c r="Y36" s="667"/>
      <c r="Z36" s="668">
        <v>100</v>
      </c>
      <c r="AA36" s="668"/>
      <c r="AB36" s="668"/>
      <c r="AC36" s="668"/>
      <c r="AD36" s="669">
        <v>5136930</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491601</v>
      </c>
      <c r="BA36" s="594"/>
      <c r="BB36" s="594"/>
      <c r="BC36" s="594"/>
      <c r="BD36" s="623"/>
      <c r="BE36" s="623"/>
      <c r="BF36" s="656"/>
      <c r="BG36" s="607" t="s">
        <v>310</v>
      </c>
      <c r="BH36" s="608"/>
      <c r="BI36" s="608"/>
      <c r="BJ36" s="608"/>
      <c r="BK36" s="608"/>
      <c r="BL36" s="608"/>
      <c r="BM36" s="608"/>
      <c r="BN36" s="608"/>
      <c r="BO36" s="608"/>
      <c r="BP36" s="608"/>
      <c r="BQ36" s="608"/>
      <c r="BR36" s="608"/>
      <c r="BS36" s="608"/>
      <c r="BT36" s="608"/>
      <c r="BU36" s="609"/>
      <c r="BV36" s="593">
        <v>152848</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3254652</v>
      </c>
      <c r="CS36" s="594"/>
      <c r="CT36" s="594"/>
      <c r="CU36" s="594"/>
      <c r="CV36" s="594"/>
      <c r="CW36" s="594"/>
      <c r="CX36" s="594"/>
      <c r="CY36" s="595"/>
      <c r="CZ36" s="631">
        <v>6</v>
      </c>
      <c r="DA36" s="632"/>
      <c r="DB36" s="632"/>
      <c r="DC36" s="633"/>
      <c r="DD36" s="602">
        <v>2506840</v>
      </c>
      <c r="DE36" s="594"/>
      <c r="DF36" s="594"/>
      <c r="DG36" s="594"/>
      <c r="DH36" s="594"/>
      <c r="DI36" s="594"/>
      <c r="DJ36" s="594"/>
      <c r="DK36" s="595"/>
      <c r="DL36" s="602">
        <v>736529</v>
      </c>
      <c r="DM36" s="594"/>
      <c r="DN36" s="594"/>
      <c r="DO36" s="594"/>
      <c r="DP36" s="594"/>
      <c r="DQ36" s="594"/>
      <c r="DR36" s="594"/>
      <c r="DS36" s="594"/>
      <c r="DT36" s="594"/>
      <c r="DU36" s="594"/>
      <c r="DV36" s="595"/>
      <c r="DW36" s="598">
        <v>13.7</v>
      </c>
      <c r="DX36" s="625"/>
      <c r="DY36" s="625"/>
      <c r="DZ36" s="625"/>
      <c r="EA36" s="625"/>
      <c r="EB36" s="625"/>
      <c r="EC36" s="626"/>
    </row>
    <row r="37" spans="2:133" ht="11.25" customHeight="1" x14ac:dyDescent="0.15">
      <c r="AQ37" s="672" t="s">
        <v>312</v>
      </c>
      <c r="AR37" s="673"/>
      <c r="AS37" s="673"/>
      <c r="AT37" s="673"/>
      <c r="AU37" s="673"/>
      <c r="AV37" s="673"/>
      <c r="AW37" s="673"/>
      <c r="AX37" s="673"/>
      <c r="AY37" s="674"/>
      <c r="AZ37" s="593">
        <v>408491</v>
      </c>
      <c r="BA37" s="594"/>
      <c r="BB37" s="594"/>
      <c r="BC37" s="594"/>
      <c r="BD37" s="623"/>
      <c r="BE37" s="623"/>
      <c r="BF37" s="656"/>
      <c r="BG37" s="607" t="s">
        <v>313</v>
      </c>
      <c r="BH37" s="608"/>
      <c r="BI37" s="608"/>
      <c r="BJ37" s="608"/>
      <c r="BK37" s="608"/>
      <c r="BL37" s="608"/>
      <c r="BM37" s="608"/>
      <c r="BN37" s="608"/>
      <c r="BO37" s="608"/>
      <c r="BP37" s="608"/>
      <c r="BQ37" s="608"/>
      <c r="BR37" s="608"/>
      <c r="BS37" s="608"/>
      <c r="BT37" s="608"/>
      <c r="BU37" s="609"/>
      <c r="BV37" s="593">
        <v>2426</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381701</v>
      </c>
      <c r="CS37" s="623"/>
      <c r="CT37" s="623"/>
      <c r="CU37" s="623"/>
      <c r="CV37" s="623"/>
      <c r="CW37" s="623"/>
      <c r="CX37" s="623"/>
      <c r="CY37" s="624"/>
      <c r="CZ37" s="631">
        <v>0.7</v>
      </c>
      <c r="DA37" s="632"/>
      <c r="DB37" s="632"/>
      <c r="DC37" s="633"/>
      <c r="DD37" s="602">
        <v>381701</v>
      </c>
      <c r="DE37" s="623"/>
      <c r="DF37" s="623"/>
      <c r="DG37" s="623"/>
      <c r="DH37" s="623"/>
      <c r="DI37" s="623"/>
      <c r="DJ37" s="623"/>
      <c r="DK37" s="624"/>
      <c r="DL37" s="602">
        <v>373386</v>
      </c>
      <c r="DM37" s="623"/>
      <c r="DN37" s="623"/>
      <c r="DO37" s="623"/>
      <c r="DP37" s="623"/>
      <c r="DQ37" s="623"/>
      <c r="DR37" s="623"/>
      <c r="DS37" s="623"/>
      <c r="DT37" s="623"/>
      <c r="DU37" s="623"/>
      <c r="DV37" s="624"/>
      <c r="DW37" s="598">
        <v>6.9</v>
      </c>
      <c r="DX37" s="625"/>
      <c r="DY37" s="625"/>
      <c r="DZ37" s="625"/>
      <c r="EA37" s="625"/>
      <c r="EB37" s="625"/>
      <c r="EC37" s="626"/>
    </row>
    <row r="38" spans="2:133" ht="11.25" customHeight="1" x14ac:dyDescent="0.15">
      <c r="AQ38" s="672" t="s">
        <v>315</v>
      </c>
      <c r="AR38" s="673"/>
      <c r="AS38" s="673"/>
      <c r="AT38" s="673"/>
      <c r="AU38" s="673"/>
      <c r="AV38" s="673"/>
      <c r="AW38" s="673"/>
      <c r="AX38" s="673"/>
      <c r="AY38" s="674"/>
      <c r="AZ38" s="593">
        <v>202826</v>
      </c>
      <c r="BA38" s="594"/>
      <c r="BB38" s="594"/>
      <c r="BC38" s="594"/>
      <c r="BD38" s="623"/>
      <c r="BE38" s="623"/>
      <c r="BF38" s="656"/>
      <c r="BG38" s="607" t="s">
        <v>316</v>
      </c>
      <c r="BH38" s="608"/>
      <c r="BI38" s="608"/>
      <c r="BJ38" s="608"/>
      <c r="BK38" s="608"/>
      <c r="BL38" s="608"/>
      <c r="BM38" s="608"/>
      <c r="BN38" s="608"/>
      <c r="BO38" s="608"/>
      <c r="BP38" s="608"/>
      <c r="BQ38" s="608"/>
      <c r="BR38" s="608"/>
      <c r="BS38" s="608"/>
      <c r="BT38" s="608"/>
      <c r="BU38" s="609"/>
      <c r="BV38" s="593">
        <v>4866</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841764</v>
      </c>
      <c r="CS38" s="594"/>
      <c r="CT38" s="594"/>
      <c r="CU38" s="594"/>
      <c r="CV38" s="594"/>
      <c r="CW38" s="594"/>
      <c r="CX38" s="594"/>
      <c r="CY38" s="595"/>
      <c r="CZ38" s="631">
        <v>1.6</v>
      </c>
      <c r="DA38" s="632"/>
      <c r="DB38" s="632"/>
      <c r="DC38" s="633"/>
      <c r="DD38" s="602">
        <v>711097</v>
      </c>
      <c r="DE38" s="594"/>
      <c r="DF38" s="594"/>
      <c r="DG38" s="594"/>
      <c r="DH38" s="594"/>
      <c r="DI38" s="594"/>
      <c r="DJ38" s="594"/>
      <c r="DK38" s="595"/>
      <c r="DL38" s="602">
        <v>582834</v>
      </c>
      <c r="DM38" s="594"/>
      <c r="DN38" s="594"/>
      <c r="DO38" s="594"/>
      <c r="DP38" s="594"/>
      <c r="DQ38" s="594"/>
      <c r="DR38" s="594"/>
      <c r="DS38" s="594"/>
      <c r="DT38" s="594"/>
      <c r="DU38" s="594"/>
      <c r="DV38" s="595"/>
      <c r="DW38" s="598">
        <v>10.8</v>
      </c>
      <c r="DX38" s="625"/>
      <c r="DY38" s="625"/>
      <c r="DZ38" s="625"/>
      <c r="EA38" s="625"/>
      <c r="EB38" s="625"/>
      <c r="EC38" s="626"/>
    </row>
    <row r="39" spans="2:133" ht="11.25" customHeight="1" x14ac:dyDescent="0.15">
      <c r="AQ39" s="672" t="s">
        <v>318</v>
      </c>
      <c r="AR39" s="673"/>
      <c r="AS39" s="673"/>
      <c r="AT39" s="673"/>
      <c r="AU39" s="673"/>
      <c r="AV39" s="673"/>
      <c r="AW39" s="673"/>
      <c r="AX39" s="673"/>
      <c r="AY39" s="674"/>
      <c r="AZ39" s="593">
        <v>14232</v>
      </c>
      <c r="BA39" s="594"/>
      <c r="BB39" s="594"/>
      <c r="BC39" s="594"/>
      <c r="BD39" s="623"/>
      <c r="BE39" s="623"/>
      <c r="BF39" s="656"/>
      <c r="BG39" s="675" t="s">
        <v>319</v>
      </c>
      <c r="BH39" s="676"/>
      <c r="BI39" s="676"/>
      <c r="BJ39" s="676"/>
      <c r="BK39" s="676"/>
      <c r="BL39" s="187"/>
      <c r="BM39" s="608" t="s">
        <v>320</v>
      </c>
      <c r="BN39" s="608"/>
      <c r="BO39" s="608"/>
      <c r="BP39" s="608"/>
      <c r="BQ39" s="608"/>
      <c r="BR39" s="608"/>
      <c r="BS39" s="608"/>
      <c r="BT39" s="608"/>
      <c r="BU39" s="609"/>
      <c r="BV39" s="593">
        <v>113</v>
      </c>
      <c r="BW39" s="594"/>
      <c r="BX39" s="594"/>
      <c r="BY39" s="594"/>
      <c r="BZ39" s="594"/>
      <c r="CA39" s="594"/>
      <c r="CB39" s="603"/>
      <c r="CD39" s="607" t="s">
        <v>321</v>
      </c>
      <c r="CE39" s="608"/>
      <c r="CF39" s="608"/>
      <c r="CG39" s="608"/>
      <c r="CH39" s="608"/>
      <c r="CI39" s="608"/>
      <c r="CJ39" s="608"/>
      <c r="CK39" s="608"/>
      <c r="CL39" s="608"/>
      <c r="CM39" s="608"/>
      <c r="CN39" s="608"/>
      <c r="CO39" s="608"/>
      <c r="CP39" s="608"/>
      <c r="CQ39" s="609"/>
      <c r="CR39" s="593">
        <v>14873107</v>
      </c>
      <c r="CS39" s="623"/>
      <c r="CT39" s="623"/>
      <c r="CU39" s="623"/>
      <c r="CV39" s="623"/>
      <c r="CW39" s="623"/>
      <c r="CX39" s="623"/>
      <c r="CY39" s="624"/>
      <c r="CZ39" s="631">
        <v>27.5</v>
      </c>
      <c r="DA39" s="632"/>
      <c r="DB39" s="632"/>
      <c r="DC39" s="633"/>
      <c r="DD39" s="602">
        <v>1720078</v>
      </c>
      <c r="DE39" s="623"/>
      <c r="DF39" s="623"/>
      <c r="DG39" s="623"/>
      <c r="DH39" s="623"/>
      <c r="DI39" s="623"/>
      <c r="DJ39" s="623"/>
      <c r="DK39" s="624"/>
      <c r="DL39" s="602" t="s">
        <v>109</v>
      </c>
      <c r="DM39" s="623"/>
      <c r="DN39" s="623"/>
      <c r="DO39" s="623"/>
      <c r="DP39" s="623"/>
      <c r="DQ39" s="623"/>
      <c r="DR39" s="623"/>
      <c r="DS39" s="623"/>
      <c r="DT39" s="623"/>
      <c r="DU39" s="623"/>
      <c r="DV39" s="624"/>
      <c r="DW39" s="598" t="s">
        <v>109</v>
      </c>
      <c r="DX39" s="625"/>
      <c r="DY39" s="625"/>
      <c r="DZ39" s="625"/>
      <c r="EA39" s="625"/>
      <c r="EB39" s="625"/>
      <c r="EC39" s="62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322</v>
      </c>
      <c r="AR40" s="673"/>
      <c r="AS40" s="673"/>
      <c r="AT40" s="673"/>
      <c r="AU40" s="673"/>
      <c r="AV40" s="673"/>
      <c r="AW40" s="673"/>
      <c r="AX40" s="673"/>
      <c r="AY40" s="674"/>
      <c r="AZ40" s="593">
        <v>188952</v>
      </c>
      <c r="BA40" s="594"/>
      <c r="BB40" s="594"/>
      <c r="BC40" s="594"/>
      <c r="BD40" s="623"/>
      <c r="BE40" s="623"/>
      <c r="BF40" s="656"/>
      <c r="BG40" s="675"/>
      <c r="BH40" s="676"/>
      <c r="BI40" s="676"/>
      <c r="BJ40" s="676"/>
      <c r="BK40" s="676"/>
      <c r="BL40" s="187"/>
      <c r="BM40" s="608" t="s">
        <v>323</v>
      </c>
      <c r="BN40" s="608"/>
      <c r="BO40" s="608"/>
      <c r="BP40" s="608"/>
      <c r="BQ40" s="608"/>
      <c r="BR40" s="608"/>
      <c r="BS40" s="608"/>
      <c r="BT40" s="608"/>
      <c r="BU40" s="609"/>
      <c r="BV40" s="593">
        <v>137</v>
      </c>
      <c r="BW40" s="594"/>
      <c r="BX40" s="594"/>
      <c r="BY40" s="594"/>
      <c r="BZ40" s="594"/>
      <c r="CA40" s="594"/>
      <c r="CB40" s="603"/>
      <c r="CD40" s="607" t="s">
        <v>324</v>
      </c>
      <c r="CE40" s="608"/>
      <c r="CF40" s="608"/>
      <c r="CG40" s="608"/>
      <c r="CH40" s="608"/>
      <c r="CI40" s="608"/>
      <c r="CJ40" s="608"/>
      <c r="CK40" s="608"/>
      <c r="CL40" s="608"/>
      <c r="CM40" s="608"/>
      <c r="CN40" s="608"/>
      <c r="CO40" s="608"/>
      <c r="CP40" s="608"/>
      <c r="CQ40" s="609"/>
      <c r="CR40" s="593">
        <v>338349</v>
      </c>
      <c r="CS40" s="594"/>
      <c r="CT40" s="594"/>
      <c r="CU40" s="594"/>
      <c r="CV40" s="594"/>
      <c r="CW40" s="594"/>
      <c r="CX40" s="594"/>
      <c r="CY40" s="595"/>
      <c r="CZ40" s="631">
        <v>0.6</v>
      </c>
      <c r="DA40" s="632"/>
      <c r="DB40" s="632"/>
      <c r="DC40" s="633"/>
      <c r="DD40" s="602">
        <v>61137</v>
      </c>
      <c r="DE40" s="594"/>
      <c r="DF40" s="594"/>
      <c r="DG40" s="594"/>
      <c r="DH40" s="594"/>
      <c r="DI40" s="594"/>
      <c r="DJ40" s="594"/>
      <c r="DK40" s="595"/>
      <c r="DL40" s="602" t="s">
        <v>109</v>
      </c>
      <c r="DM40" s="594"/>
      <c r="DN40" s="594"/>
      <c r="DO40" s="594"/>
      <c r="DP40" s="594"/>
      <c r="DQ40" s="594"/>
      <c r="DR40" s="594"/>
      <c r="DS40" s="594"/>
      <c r="DT40" s="594"/>
      <c r="DU40" s="594"/>
      <c r="DV40" s="595"/>
      <c r="DW40" s="598" t="s">
        <v>109</v>
      </c>
      <c r="DX40" s="625"/>
      <c r="DY40" s="625"/>
      <c r="DZ40" s="625"/>
      <c r="EA40" s="625"/>
      <c r="EB40" s="625"/>
      <c r="EC40" s="62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325</v>
      </c>
      <c r="AR41" s="614"/>
      <c r="AS41" s="614"/>
      <c r="AT41" s="614"/>
      <c r="AU41" s="614"/>
      <c r="AV41" s="614"/>
      <c r="AW41" s="614"/>
      <c r="AX41" s="614"/>
      <c r="AY41" s="615"/>
      <c r="AZ41" s="665">
        <v>435754</v>
      </c>
      <c r="BA41" s="666"/>
      <c r="BB41" s="666"/>
      <c r="BC41" s="666"/>
      <c r="BD41" s="661"/>
      <c r="BE41" s="661"/>
      <c r="BF41" s="663"/>
      <c r="BG41" s="677"/>
      <c r="BH41" s="678"/>
      <c r="BI41" s="678"/>
      <c r="BJ41" s="678"/>
      <c r="BK41" s="678"/>
      <c r="BL41" s="189"/>
      <c r="BM41" s="614" t="s">
        <v>326</v>
      </c>
      <c r="BN41" s="614"/>
      <c r="BO41" s="614"/>
      <c r="BP41" s="614"/>
      <c r="BQ41" s="614"/>
      <c r="BR41" s="614"/>
      <c r="BS41" s="614"/>
      <c r="BT41" s="614"/>
      <c r="BU41" s="615"/>
      <c r="BV41" s="665">
        <v>300</v>
      </c>
      <c r="BW41" s="666"/>
      <c r="BX41" s="666"/>
      <c r="BY41" s="666"/>
      <c r="BZ41" s="666"/>
      <c r="CA41" s="666"/>
      <c r="CB41" s="679"/>
      <c r="CD41" s="607" t="s">
        <v>327</v>
      </c>
      <c r="CE41" s="608"/>
      <c r="CF41" s="608"/>
      <c r="CG41" s="608"/>
      <c r="CH41" s="608"/>
      <c r="CI41" s="608"/>
      <c r="CJ41" s="608"/>
      <c r="CK41" s="608"/>
      <c r="CL41" s="608"/>
      <c r="CM41" s="608"/>
      <c r="CN41" s="608"/>
      <c r="CO41" s="608"/>
      <c r="CP41" s="608"/>
      <c r="CQ41" s="609"/>
      <c r="CR41" s="593" t="s">
        <v>207</v>
      </c>
      <c r="CS41" s="623"/>
      <c r="CT41" s="623"/>
      <c r="CU41" s="623"/>
      <c r="CV41" s="623"/>
      <c r="CW41" s="623"/>
      <c r="CX41" s="623"/>
      <c r="CY41" s="624"/>
      <c r="CZ41" s="631" t="s">
        <v>207</v>
      </c>
      <c r="DA41" s="632"/>
      <c r="DB41" s="632"/>
      <c r="DC41" s="633"/>
      <c r="DD41" s="602" t="s">
        <v>207</v>
      </c>
      <c r="DE41" s="623"/>
      <c r="DF41" s="623"/>
      <c r="DG41" s="623"/>
      <c r="DH41" s="623"/>
      <c r="DI41" s="623"/>
      <c r="DJ41" s="623"/>
      <c r="DK41" s="624"/>
      <c r="DL41" s="683"/>
      <c r="DM41" s="684"/>
      <c r="DN41" s="684"/>
      <c r="DO41" s="684"/>
      <c r="DP41" s="684"/>
      <c r="DQ41" s="684"/>
      <c r="DR41" s="684"/>
      <c r="DS41" s="684"/>
      <c r="DT41" s="684"/>
      <c r="DU41" s="684"/>
      <c r="DV41" s="685"/>
      <c r="DW41" s="680"/>
      <c r="DX41" s="681"/>
      <c r="DY41" s="681"/>
      <c r="DZ41" s="681"/>
      <c r="EA41" s="681"/>
      <c r="EB41" s="681"/>
      <c r="EC41" s="682"/>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329</v>
      </c>
      <c r="CE42" s="591"/>
      <c r="CF42" s="591"/>
      <c r="CG42" s="591"/>
      <c r="CH42" s="591"/>
      <c r="CI42" s="591"/>
      <c r="CJ42" s="591"/>
      <c r="CK42" s="591"/>
      <c r="CL42" s="591"/>
      <c r="CM42" s="591"/>
      <c r="CN42" s="591"/>
      <c r="CO42" s="591"/>
      <c r="CP42" s="591"/>
      <c r="CQ42" s="592"/>
      <c r="CR42" s="593">
        <v>27977918</v>
      </c>
      <c r="CS42" s="594"/>
      <c r="CT42" s="594"/>
      <c r="CU42" s="594"/>
      <c r="CV42" s="594"/>
      <c r="CW42" s="594"/>
      <c r="CX42" s="594"/>
      <c r="CY42" s="595"/>
      <c r="CZ42" s="631">
        <v>51.8</v>
      </c>
      <c r="DA42" s="686"/>
      <c r="DB42" s="686"/>
      <c r="DC42" s="687"/>
      <c r="DD42" s="602">
        <v>4071691</v>
      </c>
      <c r="DE42" s="594"/>
      <c r="DF42" s="594"/>
      <c r="DG42" s="594"/>
      <c r="DH42" s="594"/>
      <c r="DI42" s="594"/>
      <c r="DJ42" s="594"/>
      <c r="DK42" s="595"/>
      <c r="DL42" s="683"/>
      <c r="DM42" s="684"/>
      <c r="DN42" s="684"/>
      <c r="DO42" s="684"/>
      <c r="DP42" s="684"/>
      <c r="DQ42" s="684"/>
      <c r="DR42" s="684"/>
      <c r="DS42" s="684"/>
      <c r="DT42" s="684"/>
      <c r="DU42" s="684"/>
      <c r="DV42" s="685"/>
      <c r="DW42" s="680"/>
      <c r="DX42" s="681"/>
      <c r="DY42" s="681"/>
      <c r="DZ42" s="681"/>
      <c r="EA42" s="681"/>
      <c r="EB42" s="681"/>
      <c r="EC42" s="682"/>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331</v>
      </c>
      <c r="CE43" s="591"/>
      <c r="CF43" s="591"/>
      <c r="CG43" s="591"/>
      <c r="CH43" s="591"/>
      <c r="CI43" s="591"/>
      <c r="CJ43" s="591"/>
      <c r="CK43" s="591"/>
      <c r="CL43" s="591"/>
      <c r="CM43" s="591"/>
      <c r="CN43" s="591"/>
      <c r="CO43" s="591"/>
      <c r="CP43" s="591"/>
      <c r="CQ43" s="592"/>
      <c r="CR43" s="593">
        <v>126763</v>
      </c>
      <c r="CS43" s="623"/>
      <c r="CT43" s="623"/>
      <c r="CU43" s="623"/>
      <c r="CV43" s="623"/>
      <c r="CW43" s="623"/>
      <c r="CX43" s="623"/>
      <c r="CY43" s="624"/>
      <c r="CZ43" s="631">
        <v>0.2</v>
      </c>
      <c r="DA43" s="632"/>
      <c r="DB43" s="632"/>
      <c r="DC43" s="633"/>
      <c r="DD43" s="602">
        <v>126763</v>
      </c>
      <c r="DE43" s="623"/>
      <c r="DF43" s="623"/>
      <c r="DG43" s="623"/>
      <c r="DH43" s="623"/>
      <c r="DI43" s="623"/>
      <c r="DJ43" s="623"/>
      <c r="DK43" s="624"/>
      <c r="DL43" s="683"/>
      <c r="DM43" s="684"/>
      <c r="DN43" s="684"/>
      <c r="DO43" s="684"/>
      <c r="DP43" s="684"/>
      <c r="DQ43" s="684"/>
      <c r="DR43" s="684"/>
      <c r="DS43" s="684"/>
      <c r="DT43" s="684"/>
      <c r="DU43" s="684"/>
      <c r="DV43" s="685"/>
      <c r="DW43" s="680"/>
      <c r="DX43" s="681"/>
      <c r="DY43" s="681"/>
      <c r="DZ43" s="681"/>
      <c r="EA43" s="681"/>
      <c r="EB43" s="681"/>
      <c r="EC43" s="682"/>
    </row>
    <row r="44" spans="2:133" ht="11.25" customHeight="1" x14ac:dyDescent="0.15">
      <c r="B44" s="192" t="s">
        <v>332</v>
      </c>
      <c r="CD44" s="699" t="s">
        <v>285</v>
      </c>
      <c r="CE44" s="700"/>
      <c r="CF44" s="590" t="s">
        <v>333</v>
      </c>
      <c r="CG44" s="591"/>
      <c r="CH44" s="591"/>
      <c r="CI44" s="591"/>
      <c r="CJ44" s="591"/>
      <c r="CK44" s="591"/>
      <c r="CL44" s="591"/>
      <c r="CM44" s="591"/>
      <c r="CN44" s="591"/>
      <c r="CO44" s="591"/>
      <c r="CP44" s="591"/>
      <c r="CQ44" s="592"/>
      <c r="CR44" s="593">
        <v>23168296</v>
      </c>
      <c r="CS44" s="594"/>
      <c r="CT44" s="594"/>
      <c r="CU44" s="594"/>
      <c r="CV44" s="594"/>
      <c r="CW44" s="594"/>
      <c r="CX44" s="594"/>
      <c r="CY44" s="595"/>
      <c r="CZ44" s="631">
        <v>42.9</v>
      </c>
      <c r="DA44" s="686"/>
      <c r="DB44" s="686"/>
      <c r="DC44" s="687"/>
      <c r="DD44" s="602">
        <v>2866472</v>
      </c>
      <c r="DE44" s="594"/>
      <c r="DF44" s="594"/>
      <c r="DG44" s="594"/>
      <c r="DH44" s="594"/>
      <c r="DI44" s="594"/>
      <c r="DJ44" s="594"/>
      <c r="DK44" s="595"/>
      <c r="DL44" s="683"/>
      <c r="DM44" s="684"/>
      <c r="DN44" s="684"/>
      <c r="DO44" s="684"/>
      <c r="DP44" s="684"/>
      <c r="DQ44" s="684"/>
      <c r="DR44" s="684"/>
      <c r="DS44" s="684"/>
      <c r="DT44" s="684"/>
      <c r="DU44" s="684"/>
      <c r="DV44" s="685"/>
      <c r="DW44" s="680"/>
      <c r="DX44" s="681"/>
      <c r="DY44" s="681"/>
      <c r="DZ44" s="681"/>
      <c r="EA44" s="681"/>
      <c r="EB44" s="681"/>
      <c r="EC44" s="682"/>
    </row>
    <row r="45" spans="2:133" ht="11.25" customHeight="1" x14ac:dyDescent="0.15">
      <c r="CD45" s="701"/>
      <c r="CE45" s="702"/>
      <c r="CF45" s="590" t="s">
        <v>334</v>
      </c>
      <c r="CG45" s="591"/>
      <c r="CH45" s="591"/>
      <c r="CI45" s="591"/>
      <c r="CJ45" s="591"/>
      <c r="CK45" s="591"/>
      <c r="CL45" s="591"/>
      <c r="CM45" s="591"/>
      <c r="CN45" s="591"/>
      <c r="CO45" s="591"/>
      <c r="CP45" s="591"/>
      <c r="CQ45" s="592"/>
      <c r="CR45" s="593">
        <v>22128227</v>
      </c>
      <c r="CS45" s="623"/>
      <c r="CT45" s="623"/>
      <c r="CU45" s="623"/>
      <c r="CV45" s="623"/>
      <c r="CW45" s="623"/>
      <c r="CX45" s="623"/>
      <c r="CY45" s="624"/>
      <c r="CZ45" s="631">
        <v>41</v>
      </c>
      <c r="DA45" s="632"/>
      <c r="DB45" s="632"/>
      <c r="DC45" s="633"/>
      <c r="DD45" s="602">
        <v>2589715</v>
      </c>
      <c r="DE45" s="623"/>
      <c r="DF45" s="623"/>
      <c r="DG45" s="623"/>
      <c r="DH45" s="623"/>
      <c r="DI45" s="623"/>
      <c r="DJ45" s="623"/>
      <c r="DK45" s="624"/>
      <c r="DL45" s="683"/>
      <c r="DM45" s="684"/>
      <c r="DN45" s="684"/>
      <c r="DO45" s="684"/>
      <c r="DP45" s="684"/>
      <c r="DQ45" s="684"/>
      <c r="DR45" s="684"/>
      <c r="DS45" s="684"/>
      <c r="DT45" s="684"/>
      <c r="DU45" s="684"/>
      <c r="DV45" s="685"/>
      <c r="DW45" s="680"/>
      <c r="DX45" s="681"/>
      <c r="DY45" s="681"/>
      <c r="DZ45" s="681"/>
      <c r="EA45" s="681"/>
      <c r="EB45" s="681"/>
      <c r="EC45" s="682"/>
    </row>
    <row r="46" spans="2:133" ht="11.25" customHeight="1" x14ac:dyDescent="0.15">
      <c r="CD46" s="701"/>
      <c r="CE46" s="702"/>
      <c r="CF46" s="590" t="s">
        <v>335</v>
      </c>
      <c r="CG46" s="591"/>
      <c r="CH46" s="591"/>
      <c r="CI46" s="591"/>
      <c r="CJ46" s="591"/>
      <c r="CK46" s="591"/>
      <c r="CL46" s="591"/>
      <c r="CM46" s="591"/>
      <c r="CN46" s="591"/>
      <c r="CO46" s="591"/>
      <c r="CP46" s="591"/>
      <c r="CQ46" s="592"/>
      <c r="CR46" s="593">
        <v>1040069</v>
      </c>
      <c r="CS46" s="594"/>
      <c r="CT46" s="594"/>
      <c r="CU46" s="594"/>
      <c r="CV46" s="594"/>
      <c r="CW46" s="594"/>
      <c r="CX46" s="594"/>
      <c r="CY46" s="595"/>
      <c r="CZ46" s="631">
        <v>1.9</v>
      </c>
      <c r="DA46" s="686"/>
      <c r="DB46" s="686"/>
      <c r="DC46" s="687"/>
      <c r="DD46" s="602">
        <v>276757</v>
      </c>
      <c r="DE46" s="594"/>
      <c r="DF46" s="594"/>
      <c r="DG46" s="594"/>
      <c r="DH46" s="594"/>
      <c r="DI46" s="594"/>
      <c r="DJ46" s="594"/>
      <c r="DK46" s="595"/>
      <c r="DL46" s="683"/>
      <c r="DM46" s="684"/>
      <c r="DN46" s="684"/>
      <c r="DO46" s="684"/>
      <c r="DP46" s="684"/>
      <c r="DQ46" s="684"/>
      <c r="DR46" s="684"/>
      <c r="DS46" s="684"/>
      <c r="DT46" s="684"/>
      <c r="DU46" s="684"/>
      <c r="DV46" s="685"/>
      <c r="DW46" s="680"/>
      <c r="DX46" s="681"/>
      <c r="DY46" s="681"/>
      <c r="DZ46" s="681"/>
      <c r="EA46" s="681"/>
      <c r="EB46" s="681"/>
      <c r="EC46" s="682"/>
    </row>
    <row r="47" spans="2:133" ht="11.25" customHeight="1" x14ac:dyDescent="0.15">
      <c r="CD47" s="701"/>
      <c r="CE47" s="702"/>
      <c r="CF47" s="590" t="s">
        <v>336</v>
      </c>
      <c r="CG47" s="591"/>
      <c r="CH47" s="591"/>
      <c r="CI47" s="591"/>
      <c r="CJ47" s="591"/>
      <c r="CK47" s="591"/>
      <c r="CL47" s="591"/>
      <c r="CM47" s="591"/>
      <c r="CN47" s="591"/>
      <c r="CO47" s="591"/>
      <c r="CP47" s="591"/>
      <c r="CQ47" s="592"/>
      <c r="CR47" s="593">
        <v>4809622</v>
      </c>
      <c r="CS47" s="623"/>
      <c r="CT47" s="623"/>
      <c r="CU47" s="623"/>
      <c r="CV47" s="623"/>
      <c r="CW47" s="623"/>
      <c r="CX47" s="623"/>
      <c r="CY47" s="624"/>
      <c r="CZ47" s="631">
        <v>8.9</v>
      </c>
      <c r="DA47" s="632"/>
      <c r="DB47" s="632"/>
      <c r="DC47" s="633"/>
      <c r="DD47" s="602">
        <v>1205219</v>
      </c>
      <c r="DE47" s="623"/>
      <c r="DF47" s="623"/>
      <c r="DG47" s="623"/>
      <c r="DH47" s="623"/>
      <c r="DI47" s="623"/>
      <c r="DJ47" s="623"/>
      <c r="DK47" s="624"/>
      <c r="DL47" s="683"/>
      <c r="DM47" s="684"/>
      <c r="DN47" s="684"/>
      <c r="DO47" s="684"/>
      <c r="DP47" s="684"/>
      <c r="DQ47" s="684"/>
      <c r="DR47" s="684"/>
      <c r="DS47" s="684"/>
      <c r="DT47" s="684"/>
      <c r="DU47" s="684"/>
      <c r="DV47" s="685"/>
      <c r="DW47" s="680"/>
      <c r="DX47" s="681"/>
      <c r="DY47" s="681"/>
      <c r="DZ47" s="681"/>
      <c r="EA47" s="681"/>
      <c r="EB47" s="681"/>
      <c r="EC47" s="682"/>
    </row>
    <row r="48" spans="2:133" x14ac:dyDescent="0.15">
      <c r="CD48" s="703"/>
      <c r="CE48" s="704"/>
      <c r="CF48" s="590" t="s">
        <v>337</v>
      </c>
      <c r="CG48" s="591"/>
      <c r="CH48" s="591"/>
      <c r="CI48" s="591"/>
      <c r="CJ48" s="591"/>
      <c r="CK48" s="591"/>
      <c r="CL48" s="591"/>
      <c r="CM48" s="591"/>
      <c r="CN48" s="591"/>
      <c r="CO48" s="591"/>
      <c r="CP48" s="591"/>
      <c r="CQ48" s="592"/>
      <c r="CR48" s="593" t="s">
        <v>118</v>
      </c>
      <c r="CS48" s="594"/>
      <c r="CT48" s="594"/>
      <c r="CU48" s="594"/>
      <c r="CV48" s="594"/>
      <c r="CW48" s="594"/>
      <c r="CX48" s="594"/>
      <c r="CY48" s="595"/>
      <c r="CZ48" s="631" t="s">
        <v>118</v>
      </c>
      <c r="DA48" s="686"/>
      <c r="DB48" s="686"/>
      <c r="DC48" s="687"/>
      <c r="DD48" s="602" t="s">
        <v>118</v>
      </c>
      <c r="DE48" s="594"/>
      <c r="DF48" s="594"/>
      <c r="DG48" s="594"/>
      <c r="DH48" s="594"/>
      <c r="DI48" s="594"/>
      <c r="DJ48" s="594"/>
      <c r="DK48" s="595"/>
      <c r="DL48" s="683"/>
      <c r="DM48" s="684"/>
      <c r="DN48" s="684"/>
      <c r="DO48" s="684"/>
      <c r="DP48" s="684"/>
      <c r="DQ48" s="684"/>
      <c r="DR48" s="684"/>
      <c r="DS48" s="684"/>
      <c r="DT48" s="684"/>
      <c r="DU48" s="684"/>
      <c r="DV48" s="685"/>
      <c r="DW48" s="680"/>
      <c r="DX48" s="681"/>
      <c r="DY48" s="681"/>
      <c r="DZ48" s="681"/>
      <c r="EA48" s="681"/>
      <c r="EB48" s="681"/>
      <c r="EC48" s="682"/>
    </row>
    <row r="49" spans="82:133" ht="11.25" customHeight="1" x14ac:dyDescent="0.15">
      <c r="CD49" s="636" t="s">
        <v>338</v>
      </c>
      <c r="CE49" s="637"/>
      <c r="CF49" s="637"/>
      <c r="CG49" s="637"/>
      <c r="CH49" s="637"/>
      <c r="CI49" s="637"/>
      <c r="CJ49" s="637"/>
      <c r="CK49" s="637"/>
      <c r="CL49" s="637"/>
      <c r="CM49" s="637"/>
      <c r="CN49" s="637"/>
      <c r="CO49" s="637"/>
      <c r="CP49" s="637"/>
      <c r="CQ49" s="638"/>
      <c r="CR49" s="665">
        <v>53988207</v>
      </c>
      <c r="CS49" s="661"/>
      <c r="CT49" s="661"/>
      <c r="CU49" s="661"/>
      <c r="CV49" s="661"/>
      <c r="CW49" s="661"/>
      <c r="CX49" s="661"/>
      <c r="CY49" s="688"/>
      <c r="CZ49" s="689">
        <v>100</v>
      </c>
      <c r="DA49" s="690"/>
      <c r="DB49" s="690"/>
      <c r="DC49" s="691"/>
      <c r="DD49" s="692">
        <v>13435090</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340</v>
      </c>
      <c r="DK2" s="735"/>
      <c r="DL2" s="735"/>
      <c r="DM2" s="735"/>
      <c r="DN2" s="735"/>
      <c r="DO2" s="736"/>
      <c r="DP2" s="200"/>
      <c r="DQ2" s="734" t="s">
        <v>341</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342</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344</v>
      </c>
      <c r="B5" s="729"/>
      <c r="C5" s="729"/>
      <c r="D5" s="729"/>
      <c r="E5" s="729"/>
      <c r="F5" s="729"/>
      <c r="G5" s="729"/>
      <c r="H5" s="729"/>
      <c r="I5" s="729"/>
      <c r="J5" s="729"/>
      <c r="K5" s="729"/>
      <c r="L5" s="729"/>
      <c r="M5" s="729"/>
      <c r="N5" s="729"/>
      <c r="O5" s="729"/>
      <c r="P5" s="730"/>
      <c r="Q5" s="705" t="s">
        <v>345</v>
      </c>
      <c r="R5" s="706"/>
      <c r="S5" s="706"/>
      <c r="T5" s="706"/>
      <c r="U5" s="707"/>
      <c r="V5" s="705" t="s">
        <v>346</v>
      </c>
      <c r="W5" s="706"/>
      <c r="X5" s="706"/>
      <c r="Y5" s="706"/>
      <c r="Z5" s="707"/>
      <c r="AA5" s="705" t="s">
        <v>347</v>
      </c>
      <c r="AB5" s="706"/>
      <c r="AC5" s="706"/>
      <c r="AD5" s="706"/>
      <c r="AE5" s="706"/>
      <c r="AF5" s="738" t="s">
        <v>348</v>
      </c>
      <c r="AG5" s="706"/>
      <c r="AH5" s="706"/>
      <c r="AI5" s="706"/>
      <c r="AJ5" s="717"/>
      <c r="AK5" s="706" t="s">
        <v>349</v>
      </c>
      <c r="AL5" s="706"/>
      <c r="AM5" s="706"/>
      <c r="AN5" s="706"/>
      <c r="AO5" s="707"/>
      <c r="AP5" s="705" t="s">
        <v>350</v>
      </c>
      <c r="AQ5" s="706"/>
      <c r="AR5" s="706"/>
      <c r="AS5" s="706"/>
      <c r="AT5" s="707"/>
      <c r="AU5" s="705" t="s">
        <v>351</v>
      </c>
      <c r="AV5" s="706"/>
      <c r="AW5" s="706"/>
      <c r="AX5" s="706"/>
      <c r="AY5" s="717"/>
      <c r="AZ5" s="207"/>
      <c r="BA5" s="207"/>
      <c r="BB5" s="207"/>
      <c r="BC5" s="207"/>
      <c r="BD5" s="207"/>
      <c r="BE5" s="208"/>
      <c r="BF5" s="208"/>
      <c r="BG5" s="208"/>
      <c r="BH5" s="208"/>
      <c r="BI5" s="208"/>
      <c r="BJ5" s="208"/>
      <c r="BK5" s="208"/>
      <c r="BL5" s="208"/>
      <c r="BM5" s="208"/>
      <c r="BN5" s="208"/>
      <c r="BO5" s="208"/>
      <c r="BP5" s="208"/>
      <c r="BQ5" s="728" t="s">
        <v>352</v>
      </c>
      <c r="BR5" s="729"/>
      <c r="BS5" s="729"/>
      <c r="BT5" s="729"/>
      <c r="BU5" s="729"/>
      <c r="BV5" s="729"/>
      <c r="BW5" s="729"/>
      <c r="BX5" s="729"/>
      <c r="BY5" s="729"/>
      <c r="BZ5" s="729"/>
      <c r="CA5" s="729"/>
      <c r="CB5" s="729"/>
      <c r="CC5" s="729"/>
      <c r="CD5" s="729"/>
      <c r="CE5" s="729"/>
      <c r="CF5" s="729"/>
      <c r="CG5" s="730"/>
      <c r="CH5" s="705" t="s">
        <v>353</v>
      </c>
      <c r="CI5" s="706"/>
      <c r="CJ5" s="706"/>
      <c r="CK5" s="706"/>
      <c r="CL5" s="707"/>
      <c r="CM5" s="705" t="s">
        <v>354</v>
      </c>
      <c r="CN5" s="706"/>
      <c r="CO5" s="706"/>
      <c r="CP5" s="706"/>
      <c r="CQ5" s="707"/>
      <c r="CR5" s="705" t="s">
        <v>355</v>
      </c>
      <c r="CS5" s="706"/>
      <c r="CT5" s="706"/>
      <c r="CU5" s="706"/>
      <c r="CV5" s="707"/>
      <c r="CW5" s="705" t="s">
        <v>356</v>
      </c>
      <c r="CX5" s="706"/>
      <c r="CY5" s="706"/>
      <c r="CZ5" s="706"/>
      <c r="DA5" s="707"/>
      <c r="DB5" s="705" t="s">
        <v>357</v>
      </c>
      <c r="DC5" s="706"/>
      <c r="DD5" s="706"/>
      <c r="DE5" s="706"/>
      <c r="DF5" s="707"/>
      <c r="DG5" s="711" t="s">
        <v>358</v>
      </c>
      <c r="DH5" s="712"/>
      <c r="DI5" s="712"/>
      <c r="DJ5" s="712"/>
      <c r="DK5" s="713"/>
      <c r="DL5" s="711" t="s">
        <v>359</v>
      </c>
      <c r="DM5" s="712"/>
      <c r="DN5" s="712"/>
      <c r="DO5" s="712"/>
      <c r="DP5" s="713"/>
      <c r="DQ5" s="705" t="s">
        <v>360</v>
      </c>
      <c r="DR5" s="706"/>
      <c r="DS5" s="706"/>
      <c r="DT5" s="706"/>
      <c r="DU5" s="707"/>
      <c r="DV5" s="705" t="s">
        <v>351</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361</v>
      </c>
      <c r="C7" s="720"/>
      <c r="D7" s="720"/>
      <c r="E7" s="720"/>
      <c r="F7" s="720"/>
      <c r="G7" s="720"/>
      <c r="H7" s="720"/>
      <c r="I7" s="720"/>
      <c r="J7" s="720"/>
      <c r="K7" s="720"/>
      <c r="L7" s="720"/>
      <c r="M7" s="720"/>
      <c r="N7" s="720"/>
      <c r="O7" s="720"/>
      <c r="P7" s="721"/>
      <c r="Q7" s="722">
        <v>59271</v>
      </c>
      <c r="R7" s="723"/>
      <c r="S7" s="723"/>
      <c r="T7" s="723"/>
      <c r="U7" s="723"/>
      <c r="V7" s="723">
        <v>54200</v>
      </c>
      <c r="W7" s="723"/>
      <c r="X7" s="723"/>
      <c r="Y7" s="723"/>
      <c r="Z7" s="723"/>
      <c r="AA7" s="723">
        <v>5071</v>
      </c>
      <c r="AB7" s="723"/>
      <c r="AC7" s="723"/>
      <c r="AD7" s="723"/>
      <c r="AE7" s="724"/>
      <c r="AF7" s="725">
        <v>1709</v>
      </c>
      <c r="AG7" s="726"/>
      <c r="AH7" s="726"/>
      <c r="AI7" s="726"/>
      <c r="AJ7" s="727"/>
      <c r="AK7" s="762">
        <v>19037</v>
      </c>
      <c r="AL7" s="763"/>
      <c r="AM7" s="763"/>
      <c r="AN7" s="763"/>
      <c r="AO7" s="763"/>
      <c r="AP7" s="763">
        <v>10357</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c r="BT7" s="767"/>
      <c r="BU7" s="767"/>
      <c r="BV7" s="767"/>
      <c r="BW7" s="767"/>
      <c r="BX7" s="767"/>
      <c r="BY7" s="767"/>
      <c r="BZ7" s="767"/>
      <c r="CA7" s="767"/>
      <c r="CB7" s="767"/>
      <c r="CC7" s="767"/>
      <c r="CD7" s="767"/>
      <c r="CE7" s="767"/>
      <c r="CF7" s="767"/>
      <c r="CG7" s="768"/>
      <c r="CH7" s="759"/>
      <c r="CI7" s="760"/>
      <c r="CJ7" s="760"/>
      <c r="CK7" s="760"/>
      <c r="CL7" s="761"/>
      <c r="CM7" s="759"/>
      <c r="CN7" s="760"/>
      <c r="CO7" s="760"/>
      <c r="CP7" s="760"/>
      <c r="CQ7" s="761"/>
      <c r="CR7" s="759"/>
      <c r="CS7" s="760"/>
      <c r="CT7" s="760"/>
      <c r="CU7" s="760"/>
      <c r="CV7" s="761"/>
      <c r="CW7" s="759"/>
      <c r="CX7" s="760"/>
      <c r="CY7" s="760"/>
      <c r="CZ7" s="760"/>
      <c r="DA7" s="761"/>
      <c r="DB7" s="759"/>
      <c r="DC7" s="760"/>
      <c r="DD7" s="760"/>
      <c r="DE7" s="760"/>
      <c r="DF7" s="761"/>
      <c r="DG7" s="759"/>
      <c r="DH7" s="760"/>
      <c r="DI7" s="760"/>
      <c r="DJ7" s="760"/>
      <c r="DK7" s="761"/>
      <c r="DL7" s="759"/>
      <c r="DM7" s="760"/>
      <c r="DN7" s="760"/>
      <c r="DO7" s="760"/>
      <c r="DP7" s="761"/>
      <c r="DQ7" s="759"/>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363</v>
      </c>
      <c r="B23" s="778" t="s">
        <v>364</v>
      </c>
      <c r="C23" s="779"/>
      <c r="D23" s="779"/>
      <c r="E23" s="779"/>
      <c r="F23" s="779"/>
      <c r="G23" s="779"/>
      <c r="H23" s="779"/>
      <c r="I23" s="779"/>
      <c r="J23" s="779"/>
      <c r="K23" s="779"/>
      <c r="L23" s="779"/>
      <c r="M23" s="779"/>
      <c r="N23" s="779"/>
      <c r="O23" s="779"/>
      <c r="P23" s="780"/>
      <c r="Q23" s="781">
        <v>59271</v>
      </c>
      <c r="R23" s="782"/>
      <c r="S23" s="782"/>
      <c r="T23" s="782"/>
      <c r="U23" s="782"/>
      <c r="V23" s="782">
        <v>54200</v>
      </c>
      <c r="W23" s="782"/>
      <c r="X23" s="782"/>
      <c r="Y23" s="782"/>
      <c r="Z23" s="782"/>
      <c r="AA23" s="782">
        <v>5071</v>
      </c>
      <c r="AB23" s="782"/>
      <c r="AC23" s="782"/>
      <c r="AD23" s="782"/>
      <c r="AE23" s="783"/>
      <c r="AF23" s="784">
        <v>1709</v>
      </c>
      <c r="AG23" s="782"/>
      <c r="AH23" s="782"/>
      <c r="AI23" s="782"/>
      <c r="AJ23" s="785"/>
      <c r="AK23" s="786"/>
      <c r="AL23" s="787"/>
      <c r="AM23" s="787"/>
      <c r="AN23" s="787"/>
      <c r="AO23" s="787"/>
      <c r="AP23" s="782">
        <v>10357</v>
      </c>
      <c r="AQ23" s="782"/>
      <c r="AR23" s="782"/>
      <c r="AS23" s="782"/>
      <c r="AT23" s="782"/>
      <c r="AU23" s="788"/>
      <c r="AV23" s="788"/>
      <c r="AW23" s="788"/>
      <c r="AX23" s="788"/>
      <c r="AY23" s="789"/>
      <c r="AZ23" s="797" t="s">
        <v>109</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365</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344</v>
      </c>
      <c r="B26" s="729"/>
      <c r="C26" s="729"/>
      <c r="D26" s="729"/>
      <c r="E26" s="729"/>
      <c r="F26" s="729"/>
      <c r="G26" s="729"/>
      <c r="H26" s="729"/>
      <c r="I26" s="729"/>
      <c r="J26" s="729"/>
      <c r="K26" s="729"/>
      <c r="L26" s="729"/>
      <c r="M26" s="729"/>
      <c r="N26" s="729"/>
      <c r="O26" s="729"/>
      <c r="P26" s="730"/>
      <c r="Q26" s="705" t="s">
        <v>367</v>
      </c>
      <c r="R26" s="706"/>
      <c r="S26" s="706"/>
      <c r="T26" s="706"/>
      <c r="U26" s="707"/>
      <c r="V26" s="705" t="s">
        <v>368</v>
      </c>
      <c r="W26" s="706"/>
      <c r="X26" s="706"/>
      <c r="Y26" s="706"/>
      <c r="Z26" s="707"/>
      <c r="AA26" s="705" t="s">
        <v>369</v>
      </c>
      <c r="AB26" s="706"/>
      <c r="AC26" s="706"/>
      <c r="AD26" s="706"/>
      <c r="AE26" s="706"/>
      <c r="AF26" s="800" t="s">
        <v>370</v>
      </c>
      <c r="AG26" s="801"/>
      <c r="AH26" s="801"/>
      <c r="AI26" s="801"/>
      <c r="AJ26" s="802"/>
      <c r="AK26" s="706" t="s">
        <v>371</v>
      </c>
      <c r="AL26" s="706"/>
      <c r="AM26" s="706"/>
      <c r="AN26" s="706"/>
      <c r="AO26" s="707"/>
      <c r="AP26" s="705" t="s">
        <v>372</v>
      </c>
      <c r="AQ26" s="706"/>
      <c r="AR26" s="706"/>
      <c r="AS26" s="706"/>
      <c r="AT26" s="707"/>
      <c r="AU26" s="705" t="s">
        <v>373</v>
      </c>
      <c r="AV26" s="706"/>
      <c r="AW26" s="706"/>
      <c r="AX26" s="706"/>
      <c r="AY26" s="707"/>
      <c r="AZ26" s="705" t="s">
        <v>374</v>
      </c>
      <c r="BA26" s="706"/>
      <c r="BB26" s="706"/>
      <c r="BC26" s="706"/>
      <c r="BD26" s="707"/>
      <c r="BE26" s="705" t="s">
        <v>351</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375</v>
      </c>
      <c r="C28" s="720"/>
      <c r="D28" s="720"/>
      <c r="E28" s="720"/>
      <c r="F28" s="720"/>
      <c r="G28" s="720"/>
      <c r="H28" s="720"/>
      <c r="I28" s="720"/>
      <c r="J28" s="720"/>
      <c r="K28" s="720"/>
      <c r="L28" s="720"/>
      <c r="M28" s="720"/>
      <c r="N28" s="720"/>
      <c r="O28" s="720"/>
      <c r="P28" s="721"/>
      <c r="Q28" s="810">
        <v>2701</v>
      </c>
      <c r="R28" s="811"/>
      <c r="S28" s="811"/>
      <c r="T28" s="811"/>
      <c r="U28" s="811"/>
      <c r="V28" s="811">
        <v>2502</v>
      </c>
      <c r="W28" s="811"/>
      <c r="X28" s="811"/>
      <c r="Y28" s="811"/>
      <c r="Z28" s="811"/>
      <c r="AA28" s="811">
        <v>199</v>
      </c>
      <c r="AB28" s="811"/>
      <c r="AC28" s="811"/>
      <c r="AD28" s="811"/>
      <c r="AE28" s="812"/>
      <c r="AF28" s="813">
        <v>199</v>
      </c>
      <c r="AG28" s="811"/>
      <c r="AH28" s="811"/>
      <c r="AI28" s="811"/>
      <c r="AJ28" s="814"/>
      <c r="AK28" s="815">
        <v>189</v>
      </c>
      <c r="AL28" s="806"/>
      <c r="AM28" s="806"/>
      <c r="AN28" s="806"/>
      <c r="AO28" s="806"/>
      <c r="AP28" s="806" t="s">
        <v>537</v>
      </c>
      <c r="AQ28" s="806"/>
      <c r="AR28" s="806"/>
      <c r="AS28" s="806"/>
      <c r="AT28" s="806"/>
      <c r="AU28" s="806" t="s">
        <v>537</v>
      </c>
      <c r="AV28" s="806"/>
      <c r="AW28" s="806"/>
      <c r="AX28" s="806"/>
      <c r="AY28" s="806"/>
      <c r="AZ28" s="807" t="s">
        <v>538</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376</v>
      </c>
      <c r="C29" s="744"/>
      <c r="D29" s="744"/>
      <c r="E29" s="744"/>
      <c r="F29" s="744"/>
      <c r="G29" s="744"/>
      <c r="H29" s="744"/>
      <c r="I29" s="744"/>
      <c r="J29" s="744"/>
      <c r="K29" s="744"/>
      <c r="L29" s="744"/>
      <c r="M29" s="744"/>
      <c r="N29" s="744"/>
      <c r="O29" s="744"/>
      <c r="P29" s="745"/>
      <c r="Q29" s="746">
        <v>1656</v>
      </c>
      <c r="R29" s="747"/>
      <c r="S29" s="747"/>
      <c r="T29" s="747"/>
      <c r="U29" s="747"/>
      <c r="V29" s="747">
        <v>1550</v>
      </c>
      <c r="W29" s="747"/>
      <c r="X29" s="747"/>
      <c r="Y29" s="747"/>
      <c r="Z29" s="747"/>
      <c r="AA29" s="747">
        <v>106</v>
      </c>
      <c r="AB29" s="747"/>
      <c r="AC29" s="747"/>
      <c r="AD29" s="747"/>
      <c r="AE29" s="748"/>
      <c r="AF29" s="749">
        <v>106</v>
      </c>
      <c r="AG29" s="750"/>
      <c r="AH29" s="750"/>
      <c r="AI29" s="750"/>
      <c r="AJ29" s="751"/>
      <c r="AK29" s="818">
        <v>243</v>
      </c>
      <c r="AL29" s="819"/>
      <c r="AM29" s="819"/>
      <c r="AN29" s="819"/>
      <c r="AO29" s="819"/>
      <c r="AP29" s="819" t="s">
        <v>537</v>
      </c>
      <c r="AQ29" s="819"/>
      <c r="AR29" s="819"/>
      <c r="AS29" s="819"/>
      <c r="AT29" s="819"/>
      <c r="AU29" s="819" t="s">
        <v>537</v>
      </c>
      <c r="AV29" s="819"/>
      <c r="AW29" s="819"/>
      <c r="AX29" s="819"/>
      <c r="AY29" s="819"/>
      <c r="AZ29" s="820" t="s">
        <v>538</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377</v>
      </c>
      <c r="C30" s="744"/>
      <c r="D30" s="744"/>
      <c r="E30" s="744"/>
      <c r="F30" s="744"/>
      <c r="G30" s="744"/>
      <c r="H30" s="744"/>
      <c r="I30" s="744"/>
      <c r="J30" s="744"/>
      <c r="K30" s="744"/>
      <c r="L30" s="744"/>
      <c r="M30" s="744"/>
      <c r="N30" s="744"/>
      <c r="O30" s="744"/>
      <c r="P30" s="745"/>
      <c r="Q30" s="746">
        <v>135</v>
      </c>
      <c r="R30" s="747"/>
      <c r="S30" s="747"/>
      <c r="T30" s="747"/>
      <c r="U30" s="747"/>
      <c r="V30" s="747">
        <v>131</v>
      </c>
      <c r="W30" s="747"/>
      <c r="X30" s="747"/>
      <c r="Y30" s="747"/>
      <c r="Z30" s="747"/>
      <c r="AA30" s="747">
        <v>5</v>
      </c>
      <c r="AB30" s="747"/>
      <c r="AC30" s="747"/>
      <c r="AD30" s="747"/>
      <c r="AE30" s="748"/>
      <c r="AF30" s="749">
        <v>5</v>
      </c>
      <c r="AG30" s="750"/>
      <c r="AH30" s="750"/>
      <c r="AI30" s="750"/>
      <c r="AJ30" s="751"/>
      <c r="AK30" s="818">
        <v>46</v>
      </c>
      <c r="AL30" s="819"/>
      <c r="AM30" s="819"/>
      <c r="AN30" s="819"/>
      <c r="AO30" s="819"/>
      <c r="AP30" s="819" t="s">
        <v>537</v>
      </c>
      <c r="AQ30" s="819"/>
      <c r="AR30" s="819"/>
      <c r="AS30" s="819"/>
      <c r="AT30" s="819"/>
      <c r="AU30" s="819" t="s">
        <v>537</v>
      </c>
      <c r="AV30" s="819"/>
      <c r="AW30" s="819"/>
      <c r="AX30" s="819"/>
      <c r="AY30" s="819"/>
      <c r="AZ30" s="820" t="s">
        <v>537</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378</v>
      </c>
      <c r="C31" s="744"/>
      <c r="D31" s="744"/>
      <c r="E31" s="744"/>
      <c r="F31" s="744"/>
      <c r="G31" s="744"/>
      <c r="H31" s="744"/>
      <c r="I31" s="744"/>
      <c r="J31" s="744"/>
      <c r="K31" s="744"/>
      <c r="L31" s="744"/>
      <c r="M31" s="744"/>
      <c r="N31" s="744"/>
      <c r="O31" s="744"/>
      <c r="P31" s="745"/>
      <c r="Q31" s="746">
        <v>436</v>
      </c>
      <c r="R31" s="747"/>
      <c r="S31" s="747"/>
      <c r="T31" s="747"/>
      <c r="U31" s="747"/>
      <c r="V31" s="747">
        <v>385</v>
      </c>
      <c r="W31" s="747"/>
      <c r="X31" s="747"/>
      <c r="Y31" s="747"/>
      <c r="Z31" s="747"/>
      <c r="AA31" s="747">
        <v>52</v>
      </c>
      <c r="AB31" s="747"/>
      <c r="AC31" s="747"/>
      <c r="AD31" s="747"/>
      <c r="AE31" s="748"/>
      <c r="AF31" s="749">
        <v>58</v>
      </c>
      <c r="AG31" s="750"/>
      <c r="AH31" s="750"/>
      <c r="AI31" s="750"/>
      <c r="AJ31" s="751"/>
      <c r="AK31" s="818">
        <v>59</v>
      </c>
      <c r="AL31" s="819"/>
      <c r="AM31" s="819"/>
      <c r="AN31" s="819"/>
      <c r="AO31" s="819"/>
      <c r="AP31" s="819">
        <v>2118</v>
      </c>
      <c r="AQ31" s="819"/>
      <c r="AR31" s="819"/>
      <c r="AS31" s="819"/>
      <c r="AT31" s="819"/>
      <c r="AU31" s="819" t="s">
        <v>537</v>
      </c>
      <c r="AV31" s="819"/>
      <c r="AW31" s="819"/>
      <c r="AX31" s="819"/>
      <c r="AY31" s="819"/>
      <c r="AZ31" s="820" t="s">
        <v>537</v>
      </c>
      <c r="BA31" s="820"/>
      <c r="BB31" s="820"/>
      <c r="BC31" s="820"/>
      <c r="BD31" s="820"/>
      <c r="BE31" s="816" t="s">
        <v>379</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380</v>
      </c>
      <c r="C32" s="744"/>
      <c r="D32" s="744"/>
      <c r="E32" s="744"/>
      <c r="F32" s="744"/>
      <c r="G32" s="744"/>
      <c r="H32" s="744"/>
      <c r="I32" s="744"/>
      <c r="J32" s="744"/>
      <c r="K32" s="744"/>
      <c r="L32" s="744"/>
      <c r="M32" s="744"/>
      <c r="N32" s="744"/>
      <c r="O32" s="744"/>
      <c r="P32" s="745"/>
      <c r="Q32" s="746">
        <v>1303</v>
      </c>
      <c r="R32" s="747"/>
      <c r="S32" s="747"/>
      <c r="T32" s="747"/>
      <c r="U32" s="747"/>
      <c r="V32" s="747">
        <v>1429</v>
      </c>
      <c r="W32" s="747"/>
      <c r="X32" s="747"/>
      <c r="Y32" s="747"/>
      <c r="Z32" s="747"/>
      <c r="AA32" s="747">
        <v>-127</v>
      </c>
      <c r="AB32" s="747"/>
      <c r="AC32" s="747"/>
      <c r="AD32" s="747"/>
      <c r="AE32" s="748"/>
      <c r="AF32" s="749">
        <v>98</v>
      </c>
      <c r="AG32" s="750"/>
      <c r="AH32" s="750"/>
      <c r="AI32" s="750"/>
      <c r="AJ32" s="751"/>
      <c r="AK32" s="818">
        <v>250</v>
      </c>
      <c r="AL32" s="819"/>
      <c r="AM32" s="819"/>
      <c r="AN32" s="819"/>
      <c r="AO32" s="819"/>
      <c r="AP32" s="819">
        <v>480</v>
      </c>
      <c r="AQ32" s="819"/>
      <c r="AR32" s="819"/>
      <c r="AS32" s="819"/>
      <c r="AT32" s="819"/>
      <c r="AU32" s="819">
        <v>327</v>
      </c>
      <c r="AV32" s="819"/>
      <c r="AW32" s="819"/>
      <c r="AX32" s="819"/>
      <c r="AY32" s="819"/>
      <c r="AZ32" s="820" t="s">
        <v>537</v>
      </c>
      <c r="BA32" s="820"/>
      <c r="BB32" s="820"/>
      <c r="BC32" s="820"/>
      <c r="BD32" s="820"/>
      <c r="BE32" s="816" t="s">
        <v>379</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381</v>
      </c>
      <c r="C33" s="744"/>
      <c r="D33" s="744"/>
      <c r="E33" s="744"/>
      <c r="F33" s="744"/>
      <c r="G33" s="744"/>
      <c r="H33" s="744"/>
      <c r="I33" s="744"/>
      <c r="J33" s="744"/>
      <c r="K33" s="744"/>
      <c r="L33" s="744"/>
      <c r="M33" s="744"/>
      <c r="N33" s="744"/>
      <c r="O33" s="744"/>
      <c r="P33" s="745"/>
      <c r="Q33" s="746">
        <v>50</v>
      </c>
      <c r="R33" s="747"/>
      <c r="S33" s="747"/>
      <c r="T33" s="747"/>
      <c r="U33" s="747"/>
      <c r="V33" s="747">
        <v>45</v>
      </c>
      <c r="W33" s="747"/>
      <c r="X33" s="747"/>
      <c r="Y33" s="747"/>
      <c r="Z33" s="747"/>
      <c r="AA33" s="747">
        <v>5</v>
      </c>
      <c r="AB33" s="747"/>
      <c r="AC33" s="747"/>
      <c r="AD33" s="747"/>
      <c r="AE33" s="748"/>
      <c r="AF33" s="749">
        <v>13</v>
      </c>
      <c r="AG33" s="750"/>
      <c r="AH33" s="750"/>
      <c r="AI33" s="750"/>
      <c r="AJ33" s="751"/>
      <c r="AK33" s="818" t="s">
        <v>537</v>
      </c>
      <c r="AL33" s="819"/>
      <c r="AM33" s="819"/>
      <c r="AN33" s="819"/>
      <c r="AO33" s="819"/>
      <c r="AP33" s="819" t="s">
        <v>537</v>
      </c>
      <c r="AQ33" s="819"/>
      <c r="AR33" s="819"/>
      <c r="AS33" s="819"/>
      <c r="AT33" s="819"/>
      <c r="AU33" s="819" t="s">
        <v>537</v>
      </c>
      <c r="AV33" s="819"/>
      <c r="AW33" s="819"/>
      <c r="AX33" s="819"/>
      <c r="AY33" s="819"/>
      <c r="AZ33" s="820" t="s">
        <v>537</v>
      </c>
      <c r="BA33" s="820"/>
      <c r="BB33" s="820"/>
      <c r="BC33" s="820"/>
      <c r="BD33" s="820"/>
      <c r="BE33" s="816" t="s">
        <v>379</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382</v>
      </c>
      <c r="C34" s="744"/>
      <c r="D34" s="744"/>
      <c r="E34" s="744"/>
      <c r="F34" s="744"/>
      <c r="G34" s="744"/>
      <c r="H34" s="744"/>
      <c r="I34" s="744"/>
      <c r="J34" s="744"/>
      <c r="K34" s="744"/>
      <c r="L34" s="744"/>
      <c r="M34" s="744"/>
      <c r="N34" s="744"/>
      <c r="O34" s="744"/>
      <c r="P34" s="745"/>
      <c r="Q34" s="746">
        <v>26</v>
      </c>
      <c r="R34" s="747"/>
      <c r="S34" s="747"/>
      <c r="T34" s="747"/>
      <c r="U34" s="747"/>
      <c r="V34" s="747">
        <v>20</v>
      </c>
      <c r="W34" s="747"/>
      <c r="X34" s="747"/>
      <c r="Y34" s="747"/>
      <c r="Z34" s="747"/>
      <c r="AA34" s="747">
        <v>5</v>
      </c>
      <c r="AB34" s="747"/>
      <c r="AC34" s="747"/>
      <c r="AD34" s="747"/>
      <c r="AE34" s="748"/>
      <c r="AF34" s="749">
        <v>5</v>
      </c>
      <c r="AG34" s="750"/>
      <c r="AH34" s="750"/>
      <c r="AI34" s="750"/>
      <c r="AJ34" s="751"/>
      <c r="AK34" s="818">
        <v>14</v>
      </c>
      <c r="AL34" s="819"/>
      <c r="AM34" s="819"/>
      <c r="AN34" s="819"/>
      <c r="AO34" s="819"/>
      <c r="AP34" s="819">
        <v>71</v>
      </c>
      <c r="AQ34" s="819"/>
      <c r="AR34" s="819"/>
      <c r="AS34" s="819"/>
      <c r="AT34" s="819"/>
      <c r="AU34" s="819">
        <v>35</v>
      </c>
      <c r="AV34" s="819"/>
      <c r="AW34" s="819"/>
      <c r="AX34" s="819"/>
      <c r="AY34" s="819"/>
      <c r="AZ34" s="820" t="s">
        <v>537</v>
      </c>
      <c r="BA34" s="820"/>
      <c r="BB34" s="820"/>
      <c r="BC34" s="820"/>
      <c r="BD34" s="820"/>
      <c r="BE34" s="816" t="s">
        <v>383</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384</v>
      </c>
      <c r="C35" s="744"/>
      <c r="D35" s="744"/>
      <c r="E35" s="744"/>
      <c r="F35" s="744"/>
      <c r="G35" s="744"/>
      <c r="H35" s="744"/>
      <c r="I35" s="744"/>
      <c r="J35" s="744"/>
      <c r="K35" s="744"/>
      <c r="L35" s="744"/>
      <c r="M35" s="744"/>
      <c r="N35" s="744"/>
      <c r="O35" s="744"/>
      <c r="P35" s="745"/>
      <c r="Q35" s="746">
        <v>30</v>
      </c>
      <c r="R35" s="747"/>
      <c r="S35" s="747"/>
      <c r="T35" s="747"/>
      <c r="U35" s="747"/>
      <c r="V35" s="747">
        <v>21</v>
      </c>
      <c r="W35" s="747"/>
      <c r="X35" s="747"/>
      <c r="Y35" s="747"/>
      <c r="Z35" s="747"/>
      <c r="AA35" s="747">
        <v>9</v>
      </c>
      <c r="AB35" s="747"/>
      <c r="AC35" s="747"/>
      <c r="AD35" s="747"/>
      <c r="AE35" s="748"/>
      <c r="AF35" s="749" t="s">
        <v>109</v>
      </c>
      <c r="AG35" s="750"/>
      <c r="AH35" s="750"/>
      <c r="AI35" s="750"/>
      <c r="AJ35" s="751"/>
      <c r="AK35" s="818">
        <v>22</v>
      </c>
      <c r="AL35" s="819"/>
      <c r="AM35" s="819"/>
      <c r="AN35" s="819"/>
      <c r="AO35" s="819"/>
      <c r="AP35" s="819">
        <v>105</v>
      </c>
      <c r="AQ35" s="819"/>
      <c r="AR35" s="819"/>
      <c r="AS35" s="819"/>
      <c r="AT35" s="819"/>
      <c r="AU35" s="819">
        <v>92</v>
      </c>
      <c r="AV35" s="819"/>
      <c r="AW35" s="819"/>
      <c r="AX35" s="819"/>
      <c r="AY35" s="819"/>
      <c r="AZ35" s="820" t="s">
        <v>538</v>
      </c>
      <c r="BA35" s="820"/>
      <c r="BB35" s="820"/>
      <c r="BC35" s="820"/>
      <c r="BD35" s="820"/>
      <c r="BE35" s="816" t="s">
        <v>383</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385</v>
      </c>
      <c r="C36" s="744"/>
      <c r="D36" s="744"/>
      <c r="E36" s="744"/>
      <c r="F36" s="744"/>
      <c r="G36" s="744"/>
      <c r="H36" s="744"/>
      <c r="I36" s="744"/>
      <c r="J36" s="744"/>
      <c r="K36" s="744"/>
      <c r="L36" s="744"/>
      <c r="M36" s="744"/>
      <c r="N36" s="744"/>
      <c r="O36" s="744"/>
      <c r="P36" s="745"/>
      <c r="Q36" s="746">
        <v>505</v>
      </c>
      <c r="R36" s="747"/>
      <c r="S36" s="747"/>
      <c r="T36" s="747"/>
      <c r="U36" s="747"/>
      <c r="V36" s="747">
        <v>484</v>
      </c>
      <c r="W36" s="747"/>
      <c r="X36" s="747"/>
      <c r="Y36" s="747"/>
      <c r="Z36" s="747"/>
      <c r="AA36" s="747">
        <v>21</v>
      </c>
      <c r="AB36" s="747"/>
      <c r="AC36" s="747"/>
      <c r="AD36" s="747"/>
      <c r="AE36" s="748"/>
      <c r="AF36" s="749" t="s">
        <v>109</v>
      </c>
      <c r="AG36" s="750"/>
      <c r="AH36" s="750"/>
      <c r="AI36" s="750"/>
      <c r="AJ36" s="751"/>
      <c r="AK36" s="818">
        <v>181</v>
      </c>
      <c r="AL36" s="819"/>
      <c r="AM36" s="819"/>
      <c r="AN36" s="819"/>
      <c r="AO36" s="819"/>
      <c r="AP36" s="819">
        <v>1659</v>
      </c>
      <c r="AQ36" s="819"/>
      <c r="AR36" s="819"/>
      <c r="AS36" s="819"/>
      <c r="AT36" s="819"/>
      <c r="AU36" s="819">
        <v>1579</v>
      </c>
      <c r="AV36" s="819"/>
      <c r="AW36" s="819"/>
      <c r="AX36" s="819"/>
      <c r="AY36" s="819"/>
      <c r="AZ36" s="820" t="s">
        <v>537</v>
      </c>
      <c r="BA36" s="820"/>
      <c r="BB36" s="820"/>
      <c r="BC36" s="820"/>
      <c r="BD36" s="820"/>
      <c r="BE36" s="816" t="s">
        <v>383</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386</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363</v>
      </c>
      <c r="B63" s="778" t="s">
        <v>387</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484</v>
      </c>
      <c r="AG63" s="830"/>
      <c r="AH63" s="830"/>
      <c r="AI63" s="830"/>
      <c r="AJ63" s="831"/>
      <c r="AK63" s="832"/>
      <c r="AL63" s="827"/>
      <c r="AM63" s="827"/>
      <c r="AN63" s="827"/>
      <c r="AO63" s="827"/>
      <c r="AP63" s="830">
        <v>4433</v>
      </c>
      <c r="AQ63" s="830"/>
      <c r="AR63" s="830"/>
      <c r="AS63" s="830"/>
      <c r="AT63" s="830"/>
      <c r="AU63" s="830">
        <v>2033</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389</v>
      </c>
      <c r="B66" s="729"/>
      <c r="C66" s="729"/>
      <c r="D66" s="729"/>
      <c r="E66" s="729"/>
      <c r="F66" s="729"/>
      <c r="G66" s="729"/>
      <c r="H66" s="729"/>
      <c r="I66" s="729"/>
      <c r="J66" s="729"/>
      <c r="K66" s="729"/>
      <c r="L66" s="729"/>
      <c r="M66" s="729"/>
      <c r="N66" s="729"/>
      <c r="O66" s="729"/>
      <c r="P66" s="730"/>
      <c r="Q66" s="705" t="s">
        <v>367</v>
      </c>
      <c r="R66" s="706"/>
      <c r="S66" s="706"/>
      <c r="T66" s="706"/>
      <c r="U66" s="707"/>
      <c r="V66" s="705" t="s">
        <v>368</v>
      </c>
      <c r="W66" s="706"/>
      <c r="X66" s="706"/>
      <c r="Y66" s="706"/>
      <c r="Z66" s="707"/>
      <c r="AA66" s="705" t="s">
        <v>369</v>
      </c>
      <c r="AB66" s="706"/>
      <c r="AC66" s="706"/>
      <c r="AD66" s="706"/>
      <c r="AE66" s="707"/>
      <c r="AF66" s="840" t="s">
        <v>370</v>
      </c>
      <c r="AG66" s="801"/>
      <c r="AH66" s="801"/>
      <c r="AI66" s="801"/>
      <c r="AJ66" s="841"/>
      <c r="AK66" s="705" t="s">
        <v>371</v>
      </c>
      <c r="AL66" s="729"/>
      <c r="AM66" s="729"/>
      <c r="AN66" s="729"/>
      <c r="AO66" s="730"/>
      <c r="AP66" s="705" t="s">
        <v>372</v>
      </c>
      <c r="AQ66" s="706"/>
      <c r="AR66" s="706"/>
      <c r="AS66" s="706"/>
      <c r="AT66" s="707"/>
      <c r="AU66" s="705" t="s">
        <v>390</v>
      </c>
      <c r="AV66" s="706"/>
      <c r="AW66" s="706"/>
      <c r="AX66" s="706"/>
      <c r="AY66" s="707"/>
      <c r="AZ66" s="705" t="s">
        <v>351</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539</v>
      </c>
      <c r="C68" s="858"/>
      <c r="D68" s="858"/>
      <c r="E68" s="858"/>
      <c r="F68" s="858"/>
      <c r="G68" s="858"/>
      <c r="H68" s="858"/>
      <c r="I68" s="858"/>
      <c r="J68" s="858"/>
      <c r="K68" s="858"/>
      <c r="L68" s="858"/>
      <c r="M68" s="858"/>
      <c r="N68" s="858"/>
      <c r="O68" s="858"/>
      <c r="P68" s="859"/>
      <c r="Q68" s="860">
        <v>1850</v>
      </c>
      <c r="R68" s="854"/>
      <c r="S68" s="854"/>
      <c r="T68" s="854"/>
      <c r="U68" s="854"/>
      <c r="V68" s="854">
        <v>1788</v>
      </c>
      <c r="W68" s="854"/>
      <c r="X68" s="854"/>
      <c r="Y68" s="854"/>
      <c r="Z68" s="854"/>
      <c r="AA68" s="854">
        <v>62</v>
      </c>
      <c r="AB68" s="854"/>
      <c r="AC68" s="854"/>
      <c r="AD68" s="854"/>
      <c r="AE68" s="854"/>
      <c r="AF68" s="854">
        <v>43</v>
      </c>
      <c r="AG68" s="854"/>
      <c r="AH68" s="854"/>
      <c r="AI68" s="854"/>
      <c r="AJ68" s="854"/>
      <c r="AK68" s="854">
        <v>29</v>
      </c>
      <c r="AL68" s="854"/>
      <c r="AM68" s="854"/>
      <c r="AN68" s="854"/>
      <c r="AO68" s="854"/>
      <c r="AP68" s="854">
        <v>278</v>
      </c>
      <c r="AQ68" s="854"/>
      <c r="AR68" s="854"/>
      <c r="AS68" s="854"/>
      <c r="AT68" s="854"/>
      <c r="AU68" s="854">
        <v>63</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540</v>
      </c>
      <c r="C69" s="862"/>
      <c r="D69" s="862"/>
      <c r="E69" s="862"/>
      <c r="F69" s="862"/>
      <c r="G69" s="862"/>
      <c r="H69" s="862"/>
      <c r="I69" s="862"/>
      <c r="J69" s="862"/>
      <c r="K69" s="862"/>
      <c r="L69" s="862"/>
      <c r="M69" s="862"/>
      <c r="N69" s="862"/>
      <c r="O69" s="862"/>
      <c r="P69" s="863"/>
      <c r="Q69" s="864">
        <v>15214</v>
      </c>
      <c r="R69" s="819"/>
      <c r="S69" s="819"/>
      <c r="T69" s="819"/>
      <c r="U69" s="819"/>
      <c r="V69" s="819">
        <v>14151</v>
      </c>
      <c r="W69" s="819"/>
      <c r="X69" s="819"/>
      <c r="Y69" s="819"/>
      <c r="Z69" s="819"/>
      <c r="AA69" s="819">
        <v>1064</v>
      </c>
      <c r="AB69" s="819"/>
      <c r="AC69" s="819"/>
      <c r="AD69" s="819"/>
      <c r="AE69" s="819"/>
      <c r="AF69" s="819">
        <v>1064</v>
      </c>
      <c r="AG69" s="819"/>
      <c r="AH69" s="819"/>
      <c r="AI69" s="819"/>
      <c r="AJ69" s="819"/>
      <c r="AK69" s="819">
        <v>50</v>
      </c>
      <c r="AL69" s="819"/>
      <c r="AM69" s="819"/>
      <c r="AN69" s="819"/>
      <c r="AO69" s="819"/>
      <c r="AP69" s="819" t="s">
        <v>545</v>
      </c>
      <c r="AQ69" s="819"/>
      <c r="AR69" s="819"/>
      <c r="AS69" s="819"/>
      <c r="AT69" s="819"/>
      <c r="AU69" s="819" t="s">
        <v>545</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541</v>
      </c>
      <c r="C70" s="862"/>
      <c r="D70" s="862"/>
      <c r="E70" s="862"/>
      <c r="F70" s="862"/>
      <c r="G70" s="862"/>
      <c r="H70" s="862"/>
      <c r="I70" s="862"/>
      <c r="J70" s="862"/>
      <c r="K70" s="862"/>
      <c r="L70" s="862"/>
      <c r="M70" s="862"/>
      <c r="N70" s="862"/>
      <c r="O70" s="862"/>
      <c r="P70" s="863"/>
      <c r="Q70" s="864">
        <v>1079</v>
      </c>
      <c r="R70" s="819"/>
      <c r="S70" s="819"/>
      <c r="T70" s="819"/>
      <c r="U70" s="819"/>
      <c r="V70" s="819">
        <v>1077</v>
      </c>
      <c r="W70" s="819"/>
      <c r="X70" s="819"/>
      <c r="Y70" s="819"/>
      <c r="Z70" s="819"/>
      <c r="AA70" s="819">
        <v>2</v>
      </c>
      <c r="AB70" s="819"/>
      <c r="AC70" s="819"/>
      <c r="AD70" s="819"/>
      <c r="AE70" s="819"/>
      <c r="AF70" s="819">
        <v>2</v>
      </c>
      <c r="AG70" s="819"/>
      <c r="AH70" s="819"/>
      <c r="AI70" s="819"/>
      <c r="AJ70" s="819"/>
      <c r="AK70" s="819">
        <v>2</v>
      </c>
      <c r="AL70" s="819"/>
      <c r="AM70" s="819"/>
      <c r="AN70" s="819"/>
      <c r="AO70" s="819"/>
      <c r="AP70" s="819" t="s">
        <v>545</v>
      </c>
      <c r="AQ70" s="819"/>
      <c r="AR70" s="819"/>
      <c r="AS70" s="819"/>
      <c r="AT70" s="819"/>
      <c r="AU70" s="819" t="s">
        <v>545</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542</v>
      </c>
      <c r="C71" s="862"/>
      <c r="D71" s="862"/>
      <c r="E71" s="862"/>
      <c r="F71" s="862"/>
      <c r="G71" s="862"/>
      <c r="H71" s="862"/>
      <c r="I71" s="862"/>
      <c r="J71" s="862"/>
      <c r="K71" s="862"/>
      <c r="L71" s="862"/>
      <c r="M71" s="862"/>
      <c r="N71" s="862"/>
      <c r="O71" s="862"/>
      <c r="P71" s="863"/>
      <c r="Q71" s="864">
        <v>173</v>
      </c>
      <c r="R71" s="819"/>
      <c r="S71" s="819"/>
      <c r="T71" s="819"/>
      <c r="U71" s="819"/>
      <c r="V71" s="819">
        <v>153</v>
      </c>
      <c r="W71" s="819"/>
      <c r="X71" s="819"/>
      <c r="Y71" s="819"/>
      <c r="Z71" s="819"/>
      <c r="AA71" s="819">
        <v>21</v>
      </c>
      <c r="AB71" s="819"/>
      <c r="AC71" s="819"/>
      <c r="AD71" s="819"/>
      <c r="AE71" s="819"/>
      <c r="AF71" s="819">
        <v>4</v>
      </c>
      <c r="AG71" s="819"/>
      <c r="AH71" s="819"/>
      <c r="AI71" s="819"/>
      <c r="AJ71" s="819"/>
      <c r="AK71" s="819" t="s">
        <v>537</v>
      </c>
      <c r="AL71" s="819"/>
      <c r="AM71" s="819"/>
      <c r="AN71" s="819"/>
      <c r="AO71" s="819"/>
      <c r="AP71" s="819" t="s">
        <v>545</v>
      </c>
      <c r="AQ71" s="819"/>
      <c r="AR71" s="819"/>
      <c r="AS71" s="819"/>
      <c r="AT71" s="819"/>
      <c r="AU71" s="819" t="s">
        <v>545</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543</v>
      </c>
      <c r="C72" s="862"/>
      <c r="D72" s="862"/>
      <c r="E72" s="862"/>
      <c r="F72" s="862"/>
      <c r="G72" s="862"/>
      <c r="H72" s="862"/>
      <c r="I72" s="862"/>
      <c r="J72" s="862"/>
      <c r="K72" s="862"/>
      <c r="L72" s="862"/>
      <c r="M72" s="862"/>
      <c r="N72" s="862"/>
      <c r="O72" s="862"/>
      <c r="P72" s="863"/>
      <c r="Q72" s="864">
        <v>224</v>
      </c>
      <c r="R72" s="819"/>
      <c r="S72" s="819"/>
      <c r="T72" s="819"/>
      <c r="U72" s="819"/>
      <c r="V72" s="819">
        <v>154</v>
      </c>
      <c r="W72" s="819"/>
      <c r="X72" s="819"/>
      <c r="Y72" s="819"/>
      <c r="Z72" s="819"/>
      <c r="AA72" s="819">
        <v>71</v>
      </c>
      <c r="AB72" s="819"/>
      <c r="AC72" s="819"/>
      <c r="AD72" s="819"/>
      <c r="AE72" s="819"/>
      <c r="AF72" s="819">
        <v>71</v>
      </c>
      <c r="AG72" s="819"/>
      <c r="AH72" s="819"/>
      <c r="AI72" s="819"/>
      <c r="AJ72" s="819"/>
      <c r="AK72" s="819">
        <v>11</v>
      </c>
      <c r="AL72" s="819"/>
      <c r="AM72" s="819"/>
      <c r="AN72" s="819"/>
      <c r="AO72" s="819"/>
      <c r="AP72" s="819" t="s">
        <v>545</v>
      </c>
      <c r="AQ72" s="819"/>
      <c r="AR72" s="819"/>
      <c r="AS72" s="819"/>
      <c r="AT72" s="819"/>
      <c r="AU72" s="819" t="s">
        <v>545</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544</v>
      </c>
      <c r="C73" s="862"/>
      <c r="D73" s="862"/>
      <c r="E73" s="862"/>
      <c r="F73" s="862"/>
      <c r="G73" s="862"/>
      <c r="H73" s="862"/>
      <c r="I73" s="862"/>
      <c r="J73" s="862"/>
      <c r="K73" s="862"/>
      <c r="L73" s="862"/>
      <c r="M73" s="862"/>
      <c r="N73" s="862"/>
      <c r="O73" s="862"/>
      <c r="P73" s="863"/>
      <c r="Q73" s="864">
        <v>247735</v>
      </c>
      <c r="R73" s="819"/>
      <c r="S73" s="819"/>
      <c r="T73" s="819"/>
      <c r="U73" s="819"/>
      <c r="V73" s="819">
        <v>238729</v>
      </c>
      <c r="W73" s="819"/>
      <c r="X73" s="819"/>
      <c r="Y73" s="819"/>
      <c r="Z73" s="819"/>
      <c r="AA73" s="819">
        <v>9005</v>
      </c>
      <c r="AB73" s="819"/>
      <c r="AC73" s="819"/>
      <c r="AD73" s="819"/>
      <c r="AE73" s="819"/>
      <c r="AF73" s="819">
        <v>9005</v>
      </c>
      <c r="AG73" s="819"/>
      <c r="AH73" s="819"/>
      <c r="AI73" s="819"/>
      <c r="AJ73" s="819"/>
      <c r="AK73" s="819">
        <v>6657</v>
      </c>
      <c r="AL73" s="819"/>
      <c r="AM73" s="819"/>
      <c r="AN73" s="819"/>
      <c r="AO73" s="819"/>
      <c r="AP73" s="819" t="s">
        <v>545</v>
      </c>
      <c r="AQ73" s="819"/>
      <c r="AR73" s="819"/>
      <c r="AS73" s="819"/>
      <c r="AT73" s="819"/>
      <c r="AU73" s="819" t="s">
        <v>545</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363</v>
      </c>
      <c r="B88" s="778" t="s">
        <v>391</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10189</v>
      </c>
      <c r="AG88" s="830"/>
      <c r="AH88" s="830"/>
      <c r="AI88" s="830"/>
      <c r="AJ88" s="830"/>
      <c r="AK88" s="827"/>
      <c r="AL88" s="827"/>
      <c r="AM88" s="827"/>
      <c r="AN88" s="827"/>
      <c r="AO88" s="827"/>
      <c r="AP88" s="830">
        <v>278</v>
      </c>
      <c r="AQ88" s="830"/>
      <c r="AR88" s="830"/>
      <c r="AS88" s="830"/>
      <c r="AT88" s="830"/>
      <c r="AU88" s="830">
        <v>63</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392</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399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400</v>
      </c>
      <c r="AB109" s="883"/>
      <c r="AC109" s="883"/>
      <c r="AD109" s="883"/>
      <c r="AE109" s="884"/>
      <c r="AF109" s="882" t="s">
        <v>284</v>
      </c>
      <c r="AG109" s="883"/>
      <c r="AH109" s="883"/>
      <c r="AI109" s="883"/>
      <c r="AJ109" s="884"/>
      <c r="AK109" s="882" t="s">
        <v>283</v>
      </c>
      <c r="AL109" s="883"/>
      <c r="AM109" s="883"/>
      <c r="AN109" s="883"/>
      <c r="AO109" s="884"/>
      <c r="AP109" s="882" t="s">
        <v>401</v>
      </c>
      <c r="AQ109" s="883"/>
      <c r="AR109" s="883"/>
      <c r="AS109" s="883"/>
      <c r="AT109" s="885"/>
      <c r="AU109" s="904" t="s">
        <v>399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400</v>
      </c>
      <c r="BR109" s="883"/>
      <c r="BS109" s="883"/>
      <c r="BT109" s="883"/>
      <c r="BU109" s="884"/>
      <c r="BV109" s="882" t="s">
        <v>284</v>
      </c>
      <c r="BW109" s="883"/>
      <c r="BX109" s="883"/>
      <c r="BY109" s="883"/>
      <c r="BZ109" s="884"/>
      <c r="CA109" s="882" t="s">
        <v>283</v>
      </c>
      <c r="CB109" s="883"/>
      <c r="CC109" s="883"/>
      <c r="CD109" s="883"/>
      <c r="CE109" s="884"/>
      <c r="CF109" s="905" t="s">
        <v>401</v>
      </c>
      <c r="CG109" s="905"/>
      <c r="CH109" s="905"/>
      <c r="CI109" s="905"/>
      <c r="CJ109" s="905"/>
      <c r="CK109" s="882" t="s">
        <v>402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400</v>
      </c>
      <c r="DH109" s="883"/>
      <c r="DI109" s="883"/>
      <c r="DJ109" s="883"/>
      <c r="DK109" s="884"/>
      <c r="DL109" s="882" t="s">
        <v>284</v>
      </c>
      <c r="DM109" s="883"/>
      <c r="DN109" s="883"/>
      <c r="DO109" s="883"/>
      <c r="DP109" s="884"/>
      <c r="DQ109" s="882" t="s">
        <v>283</v>
      </c>
      <c r="DR109" s="883"/>
      <c r="DS109" s="883"/>
      <c r="DT109" s="883"/>
      <c r="DU109" s="884"/>
      <c r="DV109" s="882" t="s">
        <v>401</v>
      </c>
      <c r="DW109" s="883"/>
      <c r="DX109" s="883"/>
      <c r="DY109" s="883"/>
      <c r="DZ109" s="885"/>
    </row>
    <row r="110" spans="1:131" s="197" customFormat="1" ht="26.25" customHeight="1" x14ac:dyDescent="0.15">
      <c r="A110" s="886" t="s">
        <v>403</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1025875</v>
      </c>
      <c r="AB110" s="890"/>
      <c r="AC110" s="890"/>
      <c r="AD110" s="890"/>
      <c r="AE110" s="891"/>
      <c r="AF110" s="892">
        <v>1071577</v>
      </c>
      <c r="AG110" s="890"/>
      <c r="AH110" s="890"/>
      <c r="AI110" s="890"/>
      <c r="AJ110" s="891"/>
      <c r="AK110" s="892">
        <v>979984</v>
      </c>
      <c r="AL110" s="890"/>
      <c r="AM110" s="890"/>
      <c r="AN110" s="890"/>
      <c r="AO110" s="891"/>
      <c r="AP110" s="893">
        <v>20.6</v>
      </c>
      <c r="AQ110" s="894"/>
      <c r="AR110" s="894"/>
      <c r="AS110" s="894"/>
      <c r="AT110" s="895"/>
      <c r="AU110" s="896" t="s">
        <v>61</v>
      </c>
      <c r="AV110" s="897"/>
      <c r="AW110" s="897"/>
      <c r="AX110" s="897"/>
      <c r="AY110" s="898"/>
      <c r="AZ110" s="940" t="s">
        <v>404</v>
      </c>
      <c r="BA110" s="887"/>
      <c r="BB110" s="887"/>
      <c r="BC110" s="887"/>
      <c r="BD110" s="887"/>
      <c r="BE110" s="887"/>
      <c r="BF110" s="887"/>
      <c r="BG110" s="887"/>
      <c r="BH110" s="887"/>
      <c r="BI110" s="887"/>
      <c r="BJ110" s="887"/>
      <c r="BK110" s="887"/>
      <c r="BL110" s="887"/>
      <c r="BM110" s="887"/>
      <c r="BN110" s="887"/>
      <c r="BO110" s="887"/>
      <c r="BP110" s="888"/>
      <c r="BQ110" s="926">
        <v>9390230</v>
      </c>
      <c r="BR110" s="927"/>
      <c r="BS110" s="927"/>
      <c r="BT110" s="927"/>
      <c r="BU110" s="927"/>
      <c r="BV110" s="927">
        <v>9550857</v>
      </c>
      <c r="BW110" s="927"/>
      <c r="BX110" s="927"/>
      <c r="BY110" s="927"/>
      <c r="BZ110" s="927"/>
      <c r="CA110" s="927">
        <v>10357033</v>
      </c>
      <c r="CB110" s="927"/>
      <c r="CC110" s="927"/>
      <c r="CD110" s="927"/>
      <c r="CE110" s="927"/>
      <c r="CF110" s="941">
        <v>217.5</v>
      </c>
      <c r="CG110" s="942"/>
      <c r="CH110" s="942"/>
      <c r="CI110" s="942"/>
      <c r="CJ110" s="942"/>
      <c r="CK110" s="943" t="s">
        <v>405</v>
      </c>
      <c r="CL110" s="944"/>
      <c r="CM110" s="923"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407</v>
      </c>
      <c r="DH110" s="927"/>
      <c r="DI110" s="927"/>
      <c r="DJ110" s="927"/>
      <c r="DK110" s="927"/>
      <c r="DL110" s="927" t="s">
        <v>407</v>
      </c>
      <c r="DM110" s="927"/>
      <c r="DN110" s="927"/>
      <c r="DO110" s="927"/>
      <c r="DP110" s="927"/>
      <c r="DQ110" s="927" t="s">
        <v>407</v>
      </c>
      <c r="DR110" s="927"/>
      <c r="DS110" s="927"/>
      <c r="DT110" s="927"/>
      <c r="DU110" s="927"/>
      <c r="DV110" s="928" t="s">
        <v>407</v>
      </c>
      <c r="DW110" s="928"/>
      <c r="DX110" s="928"/>
      <c r="DY110" s="928"/>
      <c r="DZ110" s="929"/>
    </row>
    <row r="111" spans="1:131" s="197" customFormat="1" ht="26.25" customHeight="1" x14ac:dyDescent="0.15">
      <c r="A111" s="930" t="s">
        <v>408</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407</v>
      </c>
      <c r="AB111" s="934"/>
      <c r="AC111" s="934"/>
      <c r="AD111" s="934"/>
      <c r="AE111" s="935"/>
      <c r="AF111" s="936" t="s">
        <v>407</v>
      </c>
      <c r="AG111" s="934"/>
      <c r="AH111" s="934"/>
      <c r="AI111" s="934"/>
      <c r="AJ111" s="935"/>
      <c r="AK111" s="936" t="s">
        <v>407</v>
      </c>
      <c r="AL111" s="934"/>
      <c r="AM111" s="934"/>
      <c r="AN111" s="934"/>
      <c r="AO111" s="935"/>
      <c r="AP111" s="937" t="s">
        <v>407</v>
      </c>
      <c r="AQ111" s="938"/>
      <c r="AR111" s="938"/>
      <c r="AS111" s="938"/>
      <c r="AT111" s="939"/>
      <c r="AU111" s="899"/>
      <c r="AV111" s="900"/>
      <c r="AW111" s="900"/>
      <c r="AX111" s="900"/>
      <c r="AY111" s="901"/>
      <c r="AZ111" s="949" t="s">
        <v>409</v>
      </c>
      <c r="BA111" s="950"/>
      <c r="BB111" s="950"/>
      <c r="BC111" s="950"/>
      <c r="BD111" s="950"/>
      <c r="BE111" s="950"/>
      <c r="BF111" s="950"/>
      <c r="BG111" s="950"/>
      <c r="BH111" s="950"/>
      <c r="BI111" s="950"/>
      <c r="BJ111" s="950"/>
      <c r="BK111" s="950"/>
      <c r="BL111" s="950"/>
      <c r="BM111" s="950"/>
      <c r="BN111" s="950"/>
      <c r="BO111" s="950"/>
      <c r="BP111" s="951"/>
      <c r="BQ111" s="919" t="s">
        <v>410</v>
      </c>
      <c r="BR111" s="920"/>
      <c r="BS111" s="920"/>
      <c r="BT111" s="920"/>
      <c r="BU111" s="920"/>
      <c r="BV111" s="920" t="s">
        <v>410</v>
      </c>
      <c r="BW111" s="920"/>
      <c r="BX111" s="920"/>
      <c r="BY111" s="920"/>
      <c r="BZ111" s="920"/>
      <c r="CA111" s="920" t="s">
        <v>410</v>
      </c>
      <c r="CB111" s="920"/>
      <c r="CC111" s="920"/>
      <c r="CD111" s="920"/>
      <c r="CE111" s="920"/>
      <c r="CF111" s="914" t="s">
        <v>410</v>
      </c>
      <c r="CG111" s="915"/>
      <c r="CH111" s="915"/>
      <c r="CI111" s="915"/>
      <c r="CJ111" s="915"/>
      <c r="CK111" s="945"/>
      <c r="CL111" s="946"/>
      <c r="CM111" s="916" t="s">
        <v>411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410</v>
      </c>
      <c r="DH111" s="920"/>
      <c r="DI111" s="920"/>
      <c r="DJ111" s="920"/>
      <c r="DK111" s="920"/>
      <c r="DL111" s="920" t="s">
        <v>410</v>
      </c>
      <c r="DM111" s="920"/>
      <c r="DN111" s="920"/>
      <c r="DO111" s="920"/>
      <c r="DP111" s="920"/>
      <c r="DQ111" s="920" t="s">
        <v>410</v>
      </c>
      <c r="DR111" s="920"/>
      <c r="DS111" s="920"/>
      <c r="DT111" s="920"/>
      <c r="DU111" s="920"/>
      <c r="DV111" s="921" t="s">
        <v>410</v>
      </c>
      <c r="DW111" s="921"/>
      <c r="DX111" s="921"/>
      <c r="DY111" s="921"/>
      <c r="DZ111" s="922"/>
    </row>
    <row r="112" spans="1:131" s="197" customFormat="1" ht="26.25" customHeight="1" x14ac:dyDescent="0.15">
      <c r="A112" s="952" t="s">
        <v>412</v>
      </c>
      <c r="B112" s="953"/>
      <c r="C112" s="950" t="s">
        <v>413</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410</v>
      </c>
      <c r="AB112" s="959"/>
      <c r="AC112" s="959"/>
      <c r="AD112" s="959"/>
      <c r="AE112" s="960"/>
      <c r="AF112" s="961" t="s">
        <v>410</v>
      </c>
      <c r="AG112" s="959"/>
      <c r="AH112" s="959"/>
      <c r="AI112" s="959"/>
      <c r="AJ112" s="960"/>
      <c r="AK112" s="961" t="s">
        <v>410</v>
      </c>
      <c r="AL112" s="959"/>
      <c r="AM112" s="959"/>
      <c r="AN112" s="959"/>
      <c r="AO112" s="960"/>
      <c r="AP112" s="962" t="s">
        <v>410</v>
      </c>
      <c r="AQ112" s="963"/>
      <c r="AR112" s="963"/>
      <c r="AS112" s="963"/>
      <c r="AT112" s="964"/>
      <c r="AU112" s="899"/>
      <c r="AV112" s="900"/>
      <c r="AW112" s="900"/>
      <c r="AX112" s="900"/>
      <c r="AY112" s="901"/>
      <c r="AZ112" s="949" t="s">
        <v>414</v>
      </c>
      <c r="BA112" s="950"/>
      <c r="BB112" s="950"/>
      <c r="BC112" s="950"/>
      <c r="BD112" s="950"/>
      <c r="BE112" s="950"/>
      <c r="BF112" s="950"/>
      <c r="BG112" s="950"/>
      <c r="BH112" s="950"/>
      <c r="BI112" s="950"/>
      <c r="BJ112" s="950"/>
      <c r="BK112" s="950"/>
      <c r="BL112" s="950"/>
      <c r="BM112" s="950"/>
      <c r="BN112" s="950"/>
      <c r="BO112" s="950"/>
      <c r="BP112" s="951"/>
      <c r="BQ112" s="919">
        <v>2045325</v>
      </c>
      <c r="BR112" s="920"/>
      <c r="BS112" s="920"/>
      <c r="BT112" s="920"/>
      <c r="BU112" s="920"/>
      <c r="BV112" s="920">
        <v>2079071</v>
      </c>
      <c r="BW112" s="920"/>
      <c r="BX112" s="920"/>
      <c r="BY112" s="920"/>
      <c r="BZ112" s="920"/>
      <c r="CA112" s="920">
        <v>2033958</v>
      </c>
      <c r="CB112" s="920"/>
      <c r="CC112" s="920"/>
      <c r="CD112" s="920"/>
      <c r="CE112" s="920"/>
      <c r="CF112" s="914">
        <v>42.7</v>
      </c>
      <c r="CG112" s="915"/>
      <c r="CH112" s="915"/>
      <c r="CI112" s="915"/>
      <c r="CJ112" s="915"/>
      <c r="CK112" s="945"/>
      <c r="CL112" s="946"/>
      <c r="CM112" s="916" t="s">
        <v>415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410</v>
      </c>
      <c r="DH112" s="920"/>
      <c r="DI112" s="920"/>
      <c r="DJ112" s="920"/>
      <c r="DK112" s="920"/>
      <c r="DL112" s="920" t="s">
        <v>410</v>
      </c>
      <c r="DM112" s="920"/>
      <c r="DN112" s="920"/>
      <c r="DO112" s="920"/>
      <c r="DP112" s="920"/>
      <c r="DQ112" s="920" t="s">
        <v>410</v>
      </c>
      <c r="DR112" s="920"/>
      <c r="DS112" s="920"/>
      <c r="DT112" s="920"/>
      <c r="DU112" s="920"/>
      <c r="DV112" s="921" t="s">
        <v>410</v>
      </c>
      <c r="DW112" s="921"/>
      <c r="DX112" s="921"/>
      <c r="DY112" s="921"/>
      <c r="DZ112" s="922"/>
    </row>
    <row r="113" spans="1:130" s="197" customFormat="1" ht="26.25" customHeight="1" x14ac:dyDescent="0.15">
      <c r="A113" s="954"/>
      <c r="B113" s="955"/>
      <c r="C113" s="950" t="s">
        <v>416</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190355</v>
      </c>
      <c r="AB113" s="934"/>
      <c r="AC113" s="934"/>
      <c r="AD113" s="934"/>
      <c r="AE113" s="935"/>
      <c r="AF113" s="936">
        <v>144942</v>
      </c>
      <c r="AG113" s="934"/>
      <c r="AH113" s="934"/>
      <c r="AI113" s="934"/>
      <c r="AJ113" s="935"/>
      <c r="AK113" s="936">
        <v>162801</v>
      </c>
      <c r="AL113" s="934"/>
      <c r="AM113" s="934"/>
      <c r="AN113" s="934"/>
      <c r="AO113" s="935"/>
      <c r="AP113" s="937">
        <v>3.4</v>
      </c>
      <c r="AQ113" s="938"/>
      <c r="AR113" s="938"/>
      <c r="AS113" s="938"/>
      <c r="AT113" s="939"/>
      <c r="AU113" s="899"/>
      <c r="AV113" s="900"/>
      <c r="AW113" s="900"/>
      <c r="AX113" s="900"/>
      <c r="AY113" s="901"/>
      <c r="AZ113" s="949" t="s">
        <v>417</v>
      </c>
      <c r="BA113" s="950"/>
      <c r="BB113" s="950"/>
      <c r="BC113" s="950"/>
      <c r="BD113" s="950"/>
      <c r="BE113" s="950"/>
      <c r="BF113" s="950"/>
      <c r="BG113" s="950"/>
      <c r="BH113" s="950"/>
      <c r="BI113" s="950"/>
      <c r="BJ113" s="950"/>
      <c r="BK113" s="950"/>
      <c r="BL113" s="950"/>
      <c r="BM113" s="950"/>
      <c r="BN113" s="950"/>
      <c r="BO113" s="950"/>
      <c r="BP113" s="951"/>
      <c r="BQ113" s="919">
        <v>77938</v>
      </c>
      <c r="BR113" s="920"/>
      <c r="BS113" s="920"/>
      <c r="BT113" s="920"/>
      <c r="BU113" s="920"/>
      <c r="BV113" s="920">
        <v>70765</v>
      </c>
      <c r="BW113" s="920"/>
      <c r="BX113" s="920"/>
      <c r="BY113" s="920"/>
      <c r="BZ113" s="920"/>
      <c r="CA113" s="920">
        <v>63439</v>
      </c>
      <c r="CB113" s="920"/>
      <c r="CC113" s="920"/>
      <c r="CD113" s="920"/>
      <c r="CE113" s="920"/>
      <c r="CF113" s="914">
        <v>1.3</v>
      </c>
      <c r="CG113" s="915"/>
      <c r="CH113" s="915"/>
      <c r="CI113" s="915"/>
      <c r="CJ113" s="915"/>
      <c r="CK113" s="945"/>
      <c r="CL113" s="946"/>
      <c r="CM113" s="916" t="s">
        <v>418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410</v>
      </c>
      <c r="DH113" s="959"/>
      <c r="DI113" s="959"/>
      <c r="DJ113" s="959"/>
      <c r="DK113" s="960"/>
      <c r="DL113" s="961" t="s">
        <v>410</v>
      </c>
      <c r="DM113" s="959"/>
      <c r="DN113" s="959"/>
      <c r="DO113" s="959"/>
      <c r="DP113" s="960"/>
      <c r="DQ113" s="961" t="s">
        <v>410</v>
      </c>
      <c r="DR113" s="959"/>
      <c r="DS113" s="959"/>
      <c r="DT113" s="959"/>
      <c r="DU113" s="960"/>
      <c r="DV113" s="962" t="s">
        <v>410</v>
      </c>
      <c r="DW113" s="963"/>
      <c r="DX113" s="963"/>
      <c r="DY113" s="963"/>
      <c r="DZ113" s="964"/>
    </row>
    <row r="114" spans="1:130" s="197" customFormat="1" ht="26.25" customHeight="1" x14ac:dyDescent="0.15">
      <c r="A114" s="954"/>
      <c r="B114" s="955"/>
      <c r="C114" s="950" t="s">
        <v>419</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8808</v>
      </c>
      <c r="AB114" s="959"/>
      <c r="AC114" s="959"/>
      <c r="AD114" s="959"/>
      <c r="AE114" s="960"/>
      <c r="AF114" s="961">
        <v>8802</v>
      </c>
      <c r="AG114" s="959"/>
      <c r="AH114" s="959"/>
      <c r="AI114" s="959"/>
      <c r="AJ114" s="960"/>
      <c r="AK114" s="961">
        <v>8796</v>
      </c>
      <c r="AL114" s="959"/>
      <c r="AM114" s="959"/>
      <c r="AN114" s="959"/>
      <c r="AO114" s="960"/>
      <c r="AP114" s="962">
        <v>0.2</v>
      </c>
      <c r="AQ114" s="963"/>
      <c r="AR114" s="963"/>
      <c r="AS114" s="963"/>
      <c r="AT114" s="964"/>
      <c r="AU114" s="899"/>
      <c r="AV114" s="900"/>
      <c r="AW114" s="900"/>
      <c r="AX114" s="900"/>
      <c r="AY114" s="901"/>
      <c r="AZ114" s="949" t="s">
        <v>420</v>
      </c>
      <c r="BA114" s="950"/>
      <c r="BB114" s="950"/>
      <c r="BC114" s="950"/>
      <c r="BD114" s="950"/>
      <c r="BE114" s="950"/>
      <c r="BF114" s="950"/>
      <c r="BG114" s="950"/>
      <c r="BH114" s="950"/>
      <c r="BI114" s="950"/>
      <c r="BJ114" s="950"/>
      <c r="BK114" s="950"/>
      <c r="BL114" s="950"/>
      <c r="BM114" s="950"/>
      <c r="BN114" s="950"/>
      <c r="BO114" s="950"/>
      <c r="BP114" s="951"/>
      <c r="BQ114" s="919">
        <v>1043545</v>
      </c>
      <c r="BR114" s="920"/>
      <c r="BS114" s="920"/>
      <c r="BT114" s="920"/>
      <c r="BU114" s="920"/>
      <c r="BV114" s="920">
        <v>796336</v>
      </c>
      <c r="BW114" s="920"/>
      <c r="BX114" s="920"/>
      <c r="BY114" s="920"/>
      <c r="BZ114" s="920"/>
      <c r="CA114" s="920">
        <v>769705</v>
      </c>
      <c r="CB114" s="920"/>
      <c r="CC114" s="920"/>
      <c r="CD114" s="920"/>
      <c r="CE114" s="920"/>
      <c r="CF114" s="914">
        <v>16.2</v>
      </c>
      <c r="CG114" s="915"/>
      <c r="CH114" s="915"/>
      <c r="CI114" s="915"/>
      <c r="CJ114" s="915"/>
      <c r="CK114" s="945"/>
      <c r="CL114" s="946"/>
      <c r="CM114" s="916" t="s">
        <v>421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410</v>
      </c>
      <c r="DH114" s="959"/>
      <c r="DI114" s="959"/>
      <c r="DJ114" s="959"/>
      <c r="DK114" s="960"/>
      <c r="DL114" s="961" t="s">
        <v>410</v>
      </c>
      <c r="DM114" s="959"/>
      <c r="DN114" s="959"/>
      <c r="DO114" s="959"/>
      <c r="DP114" s="960"/>
      <c r="DQ114" s="961" t="s">
        <v>410</v>
      </c>
      <c r="DR114" s="959"/>
      <c r="DS114" s="959"/>
      <c r="DT114" s="959"/>
      <c r="DU114" s="960"/>
      <c r="DV114" s="962" t="s">
        <v>410</v>
      </c>
      <c r="DW114" s="963"/>
      <c r="DX114" s="963"/>
      <c r="DY114" s="963"/>
      <c r="DZ114" s="964"/>
    </row>
    <row r="115" spans="1:130" s="197" customFormat="1" ht="26.25" customHeight="1" x14ac:dyDescent="0.15">
      <c r="A115" s="954"/>
      <c r="B115" s="955"/>
      <c r="C115" s="950" t="s">
        <v>422</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1155</v>
      </c>
      <c r="AB115" s="934"/>
      <c r="AC115" s="934"/>
      <c r="AD115" s="934"/>
      <c r="AE115" s="935"/>
      <c r="AF115" s="936">
        <v>1952</v>
      </c>
      <c r="AG115" s="934"/>
      <c r="AH115" s="934"/>
      <c r="AI115" s="934"/>
      <c r="AJ115" s="935"/>
      <c r="AK115" s="936">
        <v>3343</v>
      </c>
      <c r="AL115" s="934"/>
      <c r="AM115" s="934"/>
      <c r="AN115" s="934"/>
      <c r="AO115" s="935"/>
      <c r="AP115" s="937">
        <v>0.1</v>
      </c>
      <c r="AQ115" s="938"/>
      <c r="AR115" s="938"/>
      <c r="AS115" s="938"/>
      <c r="AT115" s="939"/>
      <c r="AU115" s="899"/>
      <c r="AV115" s="900"/>
      <c r="AW115" s="900"/>
      <c r="AX115" s="900"/>
      <c r="AY115" s="901"/>
      <c r="AZ115" s="949" t="s">
        <v>423</v>
      </c>
      <c r="BA115" s="950"/>
      <c r="BB115" s="950"/>
      <c r="BC115" s="950"/>
      <c r="BD115" s="950"/>
      <c r="BE115" s="950"/>
      <c r="BF115" s="950"/>
      <c r="BG115" s="950"/>
      <c r="BH115" s="950"/>
      <c r="BI115" s="950"/>
      <c r="BJ115" s="950"/>
      <c r="BK115" s="950"/>
      <c r="BL115" s="950"/>
      <c r="BM115" s="950"/>
      <c r="BN115" s="950"/>
      <c r="BO115" s="950"/>
      <c r="BP115" s="951"/>
      <c r="BQ115" s="919">
        <v>4329</v>
      </c>
      <c r="BR115" s="920"/>
      <c r="BS115" s="920"/>
      <c r="BT115" s="920"/>
      <c r="BU115" s="920"/>
      <c r="BV115" s="920">
        <v>4932</v>
      </c>
      <c r="BW115" s="920"/>
      <c r="BX115" s="920"/>
      <c r="BY115" s="920"/>
      <c r="BZ115" s="920"/>
      <c r="CA115" s="920" t="s">
        <v>410</v>
      </c>
      <c r="CB115" s="920"/>
      <c r="CC115" s="920"/>
      <c r="CD115" s="920"/>
      <c r="CE115" s="920"/>
      <c r="CF115" s="914" t="s">
        <v>410</v>
      </c>
      <c r="CG115" s="915"/>
      <c r="CH115" s="915"/>
      <c r="CI115" s="915"/>
      <c r="CJ115" s="915"/>
      <c r="CK115" s="945"/>
      <c r="CL115" s="946"/>
      <c r="CM115" s="949" t="s">
        <v>424</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410</v>
      </c>
      <c r="DH115" s="959"/>
      <c r="DI115" s="959"/>
      <c r="DJ115" s="959"/>
      <c r="DK115" s="960"/>
      <c r="DL115" s="961" t="s">
        <v>410</v>
      </c>
      <c r="DM115" s="959"/>
      <c r="DN115" s="959"/>
      <c r="DO115" s="959"/>
      <c r="DP115" s="960"/>
      <c r="DQ115" s="961" t="s">
        <v>410</v>
      </c>
      <c r="DR115" s="959"/>
      <c r="DS115" s="959"/>
      <c r="DT115" s="959"/>
      <c r="DU115" s="960"/>
      <c r="DV115" s="962" t="s">
        <v>410</v>
      </c>
      <c r="DW115" s="963"/>
      <c r="DX115" s="963"/>
      <c r="DY115" s="963"/>
      <c r="DZ115" s="964"/>
    </row>
    <row r="116" spans="1:130" s="197" customFormat="1" ht="26.25" customHeight="1" x14ac:dyDescent="0.15">
      <c r="A116" s="956"/>
      <c r="B116" s="957"/>
      <c r="C116" s="971" t="s">
        <v>425</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410</v>
      </c>
      <c r="AB116" s="959"/>
      <c r="AC116" s="959"/>
      <c r="AD116" s="959"/>
      <c r="AE116" s="960"/>
      <c r="AF116" s="961" t="s">
        <v>410</v>
      </c>
      <c r="AG116" s="959"/>
      <c r="AH116" s="959"/>
      <c r="AI116" s="959"/>
      <c r="AJ116" s="960"/>
      <c r="AK116" s="961" t="s">
        <v>410</v>
      </c>
      <c r="AL116" s="959"/>
      <c r="AM116" s="959"/>
      <c r="AN116" s="959"/>
      <c r="AO116" s="960"/>
      <c r="AP116" s="962" t="s">
        <v>410</v>
      </c>
      <c r="AQ116" s="963"/>
      <c r="AR116" s="963"/>
      <c r="AS116" s="963"/>
      <c r="AT116" s="964"/>
      <c r="AU116" s="899"/>
      <c r="AV116" s="900"/>
      <c r="AW116" s="900"/>
      <c r="AX116" s="900"/>
      <c r="AY116" s="901"/>
      <c r="AZ116" s="949" t="s">
        <v>426</v>
      </c>
      <c r="BA116" s="950"/>
      <c r="BB116" s="950"/>
      <c r="BC116" s="950"/>
      <c r="BD116" s="950"/>
      <c r="BE116" s="950"/>
      <c r="BF116" s="950"/>
      <c r="BG116" s="950"/>
      <c r="BH116" s="950"/>
      <c r="BI116" s="950"/>
      <c r="BJ116" s="950"/>
      <c r="BK116" s="950"/>
      <c r="BL116" s="950"/>
      <c r="BM116" s="950"/>
      <c r="BN116" s="950"/>
      <c r="BO116" s="950"/>
      <c r="BP116" s="951"/>
      <c r="BQ116" s="919" t="s">
        <v>410</v>
      </c>
      <c r="BR116" s="920"/>
      <c r="BS116" s="920"/>
      <c r="BT116" s="920"/>
      <c r="BU116" s="920"/>
      <c r="BV116" s="920" t="s">
        <v>410</v>
      </c>
      <c r="BW116" s="920"/>
      <c r="BX116" s="920"/>
      <c r="BY116" s="920"/>
      <c r="BZ116" s="920"/>
      <c r="CA116" s="920" t="s">
        <v>410</v>
      </c>
      <c r="CB116" s="920"/>
      <c r="CC116" s="920"/>
      <c r="CD116" s="920"/>
      <c r="CE116" s="920"/>
      <c r="CF116" s="914" t="s">
        <v>410</v>
      </c>
      <c r="CG116" s="915"/>
      <c r="CH116" s="915"/>
      <c r="CI116" s="915"/>
      <c r="CJ116" s="915"/>
      <c r="CK116" s="945"/>
      <c r="CL116" s="946"/>
      <c r="CM116" s="916" t="s">
        <v>427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410</v>
      </c>
      <c r="DH116" s="959"/>
      <c r="DI116" s="959"/>
      <c r="DJ116" s="959"/>
      <c r="DK116" s="960"/>
      <c r="DL116" s="961" t="s">
        <v>410</v>
      </c>
      <c r="DM116" s="959"/>
      <c r="DN116" s="959"/>
      <c r="DO116" s="959"/>
      <c r="DP116" s="960"/>
      <c r="DQ116" s="961" t="s">
        <v>410</v>
      </c>
      <c r="DR116" s="959"/>
      <c r="DS116" s="959"/>
      <c r="DT116" s="959"/>
      <c r="DU116" s="960"/>
      <c r="DV116" s="962" t="s">
        <v>410</v>
      </c>
      <c r="DW116" s="963"/>
      <c r="DX116" s="963"/>
      <c r="DY116" s="963"/>
      <c r="DZ116" s="964"/>
    </row>
    <row r="117" spans="1:130" s="197" customFormat="1" ht="26.25" customHeight="1" x14ac:dyDescent="0.15">
      <c r="A117" s="904" t="s">
        <v>167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428</v>
      </c>
      <c r="Z117" s="884"/>
      <c r="AA117" s="996">
        <v>1226193</v>
      </c>
      <c r="AB117" s="966"/>
      <c r="AC117" s="966"/>
      <c r="AD117" s="966"/>
      <c r="AE117" s="967"/>
      <c r="AF117" s="965">
        <v>1227273</v>
      </c>
      <c r="AG117" s="966"/>
      <c r="AH117" s="966"/>
      <c r="AI117" s="966"/>
      <c r="AJ117" s="967"/>
      <c r="AK117" s="965">
        <v>1154924</v>
      </c>
      <c r="AL117" s="966"/>
      <c r="AM117" s="966"/>
      <c r="AN117" s="966"/>
      <c r="AO117" s="967"/>
      <c r="AP117" s="968"/>
      <c r="AQ117" s="969"/>
      <c r="AR117" s="969"/>
      <c r="AS117" s="969"/>
      <c r="AT117" s="970"/>
      <c r="AU117" s="899"/>
      <c r="AV117" s="900"/>
      <c r="AW117" s="900"/>
      <c r="AX117" s="900"/>
      <c r="AY117" s="901"/>
      <c r="AZ117" s="995" t="s">
        <v>429</v>
      </c>
      <c r="BA117" s="971"/>
      <c r="BB117" s="971"/>
      <c r="BC117" s="971"/>
      <c r="BD117" s="971"/>
      <c r="BE117" s="971"/>
      <c r="BF117" s="971"/>
      <c r="BG117" s="971"/>
      <c r="BH117" s="971"/>
      <c r="BI117" s="971"/>
      <c r="BJ117" s="971"/>
      <c r="BK117" s="971"/>
      <c r="BL117" s="971"/>
      <c r="BM117" s="971"/>
      <c r="BN117" s="971"/>
      <c r="BO117" s="971"/>
      <c r="BP117" s="972"/>
      <c r="BQ117" s="985" t="s">
        <v>109</v>
      </c>
      <c r="BR117" s="986"/>
      <c r="BS117" s="986"/>
      <c r="BT117" s="986"/>
      <c r="BU117" s="986"/>
      <c r="BV117" s="986" t="s">
        <v>109</v>
      </c>
      <c r="BW117" s="986"/>
      <c r="BX117" s="986"/>
      <c r="BY117" s="986"/>
      <c r="BZ117" s="986"/>
      <c r="CA117" s="986" t="s">
        <v>109</v>
      </c>
      <c r="CB117" s="986"/>
      <c r="CC117" s="986"/>
      <c r="CD117" s="986"/>
      <c r="CE117" s="986"/>
      <c r="CF117" s="914" t="s">
        <v>109</v>
      </c>
      <c r="CG117" s="915"/>
      <c r="CH117" s="915"/>
      <c r="CI117" s="915"/>
      <c r="CJ117" s="915"/>
      <c r="CK117" s="945"/>
      <c r="CL117" s="946"/>
      <c r="CM117" s="916" t="s">
        <v>430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109</v>
      </c>
      <c r="DH117" s="959"/>
      <c r="DI117" s="959"/>
      <c r="DJ117" s="959"/>
      <c r="DK117" s="960"/>
      <c r="DL117" s="961" t="s">
        <v>109</v>
      </c>
      <c r="DM117" s="959"/>
      <c r="DN117" s="959"/>
      <c r="DO117" s="959"/>
      <c r="DP117" s="960"/>
      <c r="DQ117" s="961" t="s">
        <v>109</v>
      </c>
      <c r="DR117" s="959"/>
      <c r="DS117" s="959"/>
      <c r="DT117" s="959"/>
      <c r="DU117" s="960"/>
      <c r="DV117" s="962" t="s">
        <v>109</v>
      </c>
      <c r="DW117" s="963"/>
      <c r="DX117" s="963"/>
      <c r="DY117" s="963"/>
      <c r="DZ117" s="964"/>
    </row>
    <row r="118" spans="1:130" s="197" customFormat="1" ht="26.25" customHeight="1" x14ac:dyDescent="0.15">
      <c r="A118" s="904" t="s">
        <v>402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400</v>
      </c>
      <c r="AB118" s="883"/>
      <c r="AC118" s="883"/>
      <c r="AD118" s="883"/>
      <c r="AE118" s="884"/>
      <c r="AF118" s="882" t="s">
        <v>284</v>
      </c>
      <c r="AG118" s="883"/>
      <c r="AH118" s="883"/>
      <c r="AI118" s="883"/>
      <c r="AJ118" s="884"/>
      <c r="AK118" s="882" t="s">
        <v>283</v>
      </c>
      <c r="AL118" s="883"/>
      <c r="AM118" s="883"/>
      <c r="AN118" s="883"/>
      <c r="AO118" s="884"/>
      <c r="AP118" s="990" t="s">
        <v>401</v>
      </c>
      <c r="AQ118" s="991"/>
      <c r="AR118" s="991"/>
      <c r="AS118" s="991"/>
      <c r="AT118" s="992"/>
      <c r="AU118" s="902"/>
      <c r="AV118" s="903"/>
      <c r="AW118" s="903"/>
      <c r="AX118" s="903"/>
      <c r="AY118" s="903"/>
      <c r="AZ118" s="228" t="s">
        <v>167</v>
      </c>
      <c r="BA118" s="228"/>
      <c r="BB118" s="228"/>
      <c r="BC118" s="228"/>
      <c r="BD118" s="228"/>
      <c r="BE118" s="228"/>
      <c r="BF118" s="228"/>
      <c r="BG118" s="228"/>
      <c r="BH118" s="228"/>
      <c r="BI118" s="228"/>
      <c r="BJ118" s="228"/>
      <c r="BK118" s="228"/>
      <c r="BL118" s="228"/>
      <c r="BM118" s="228"/>
      <c r="BN118" s="228"/>
      <c r="BO118" s="993" t="s">
        <v>431</v>
      </c>
      <c r="BP118" s="994"/>
      <c r="BQ118" s="985">
        <v>12561367</v>
      </c>
      <c r="BR118" s="986"/>
      <c r="BS118" s="986"/>
      <c r="BT118" s="986"/>
      <c r="BU118" s="986"/>
      <c r="BV118" s="986">
        <v>12501961</v>
      </c>
      <c r="BW118" s="986"/>
      <c r="BX118" s="986"/>
      <c r="BY118" s="986"/>
      <c r="BZ118" s="986"/>
      <c r="CA118" s="986">
        <v>13224135</v>
      </c>
      <c r="CB118" s="986"/>
      <c r="CC118" s="986"/>
      <c r="CD118" s="986"/>
      <c r="CE118" s="986"/>
      <c r="CF118" s="987"/>
      <c r="CG118" s="988"/>
      <c r="CH118" s="988"/>
      <c r="CI118" s="988"/>
      <c r="CJ118" s="989"/>
      <c r="CK118" s="945"/>
      <c r="CL118" s="946"/>
      <c r="CM118" s="916" t="s">
        <v>432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109</v>
      </c>
      <c r="DH118" s="959"/>
      <c r="DI118" s="959"/>
      <c r="DJ118" s="959"/>
      <c r="DK118" s="960"/>
      <c r="DL118" s="961" t="s">
        <v>109</v>
      </c>
      <c r="DM118" s="959"/>
      <c r="DN118" s="959"/>
      <c r="DO118" s="959"/>
      <c r="DP118" s="960"/>
      <c r="DQ118" s="961" t="s">
        <v>109</v>
      </c>
      <c r="DR118" s="959"/>
      <c r="DS118" s="959"/>
      <c r="DT118" s="959"/>
      <c r="DU118" s="960"/>
      <c r="DV118" s="962" t="s">
        <v>109</v>
      </c>
      <c r="DW118" s="963"/>
      <c r="DX118" s="963"/>
      <c r="DY118" s="963"/>
      <c r="DZ118" s="964"/>
    </row>
    <row r="119" spans="1:130" s="197" customFormat="1" ht="26.25" customHeight="1" x14ac:dyDescent="0.15">
      <c r="A119" s="974" t="s">
        <v>405</v>
      </c>
      <c r="B119" s="944"/>
      <c r="C119" s="923"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109</v>
      </c>
      <c r="AB119" s="890"/>
      <c r="AC119" s="890"/>
      <c r="AD119" s="890"/>
      <c r="AE119" s="891"/>
      <c r="AF119" s="892" t="s">
        <v>109</v>
      </c>
      <c r="AG119" s="890"/>
      <c r="AH119" s="890"/>
      <c r="AI119" s="890"/>
      <c r="AJ119" s="891"/>
      <c r="AK119" s="892" t="s">
        <v>109</v>
      </c>
      <c r="AL119" s="890"/>
      <c r="AM119" s="890"/>
      <c r="AN119" s="890"/>
      <c r="AO119" s="891"/>
      <c r="AP119" s="893" t="s">
        <v>109</v>
      </c>
      <c r="AQ119" s="894"/>
      <c r="AR119" s="894"/>
      <c r="AS119" s="894"/>
      <c r="AT119" s="895"/>
      <c r="AU119" s="977" t="s">
        <v>433</v>
      </c>
      <c r="AV119" s="978"/>
      <c r="AW119" s="978"/>
      <c r="AX119" s="978"/>
      <c r="AY119" s="979"/>
      <c r="AZ119" s="940" t="s">
        <v>434</v>
      </c>
      <c r="BA119" s="887"/>
      <c r="BB119" s="887"/>
      <c r="BC119" s="887"/>
      <c r="BD119" s="887"/>
      <c r="BE119" s="887"/>
      <c r="BF119" s="887"/>
      <c r="BG119" s="887"/>
      <c r="BH119" s="887"/>
      <c r="BI119" s="887"/>
      <c r="BJ119" s="887"/>
      <c r="BK119" s="887"/>
      <c r="BL119" s="887"/>
      <c r="BM119" s="887"/>
      <c r="BN119" s="887"/>
      <c r="BO119" s="887"/>
      <c r="BP119" s="888"/>
      <c r="BQ119" s="926">
        <v>9654661</v>
      </c>
      <c r="BR119" s="927"/>
      <c r="BS119" s="927"/>
      <c r="BT119" s="927"/>
      <c r="BU119" s="927"/>
      <c r="BV119" s="927">
        <v>9165365</v>
      </c>
      <c r="BW119" s="927"/>
      <c r="BX119" s="927"/>
      <c r="BY119" s="927"/>
      <c r="BZ119" s="927"/>
      <c r="CA119" s="927">
        <v>12047018</v>
      </c>
      <c r="CB119" s="927"/>
      <c r="CC119" s="927"/>
      <c r="CD119" s="927"/>
      <c r="CE119" s="927"/>
      <c r="CF119" s="941">
        <v>253</v>
      </c>
      <c r="CG119" s="942"/>
      <c r="CH119" s="942"/>
      <c r="CI119" s="942"/>
      <c r="CJ119" s="942"/>
      <c r="CK119" s="947"/>
      <c r="CL119" s="948"/>
      <c r="CM119" s="1004" t="s">
        <v>435</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109</v>
      </c>
      <c r="DH119" s="998"/>
      <c r="DI119" s="998"/>
      <c r="DJ119" s="998"/>
      <c r="DK119" s="999"/>
      <c r="DL119" s="1000" t="s">
        <v>109</v>
      </c>
      <c r="DM119" s="998"/>
      <c r="DN119" s="998"/>
      <c r="DO119" s="998"/>
      <c r="DP119" s="999"/>
      <c r="DQ119" s="1000" t="s">
        <v>109</v>
      </c>
      <c r="DR119" s="998"/>
      <c r="DS119" s="998"/>
      <c r="DT119" s="998"/>
      <c r="DU119" s="999"/>
      <c r="DV119" s="1001" t="s">
        <v>109</v>
      </c>
      <c r="DW119" s="1002"/>
      <c r="DX119" s="1002"/>
      <c r="DY119" s="1002"/>
      <c r="DZ119" s="1003"/>
    </row>
    <row r="120" spans="1:130" s="197" customFormat="1" ht="26.25" customHeight="1" x14ac:dyDescent="0.15">
      <c r="A120" s="975"/>
      <c r="B120" s="946"/>
      <c r="C120" s="916" t="s">
        <v>411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109</v>
      </c>
      <c r="AB120" s="959"/>
      <c r="AC120" s="959"/>
      <c r="AD120" s="959"/>
      <c r="AE120" s="960"/>
      <c r="AF120" s="961" t="s">
        <v>109</v>
      </c>
      <c r="AG120" s="959"/>
      <c r="AH120" s="959"/>
      <c r="AI120" s="959"/>
      <c r="AJ120" s="960"/>
      <c r="AK120" s="961" t="s">
        <v>109</v>
      </c>
      <c r="AL120" s="959"/>
      <c r="AM120" s="959"/>
      <c r="AN120" s="959"/>
      <c r="AO120" s="960"/>
      <c r="AP120" s="962" t="s">
        <v>109</v>
      </c>
      <c r="AQ120" s="963"/>
      <c r="AR120" s="963"/>
      <c r="AS120" s="963"/>
      <c r="AT120" s="964"/>
      <c r="AU120" s="980"/>
      <c r="AV120" s="981"/>
      <c r="AW120" s="981"/>
      <c r="AX120" s="981"/>
      <c r="AY120" s="982"/>
      <c r="AZ120" s="949" t="s">
        <v>436</v>
      </c>
      <c r="BA120" s="950"/>
      <c r="BB120" s="950"/>
      <c r="BC120" s="950"/>
      <c r="BD120" s="950"/>
      <c r="BE120" s="950"/>
      <c r="BF120" s="950"/>
      <c r="BG120" s="950"/>
      <c r="BH120" s="950"/>
      <c r="BI120" s="950"/>
      <c r="BJ120" s="950"/>
      <c r="BK120" s="950"/>
      <c r="BL120" s="950"/>
      <c r="BM120" s="950"/>
      <c r="BN120" s="950"/>
      <c r="BO120" s="950"/>
      <c r="BP120" s="951"/>
      <c r="BQ120" s="919">
        <v>419033</v>
      </c>
      <c r="BR120" s="920"/>
      <c r="BS120" s="920"/>
      <c r="BT120" s="920"/>
      <c r="BU120" s="920"/>
      <c r="BV120" s="920">
        <v>433775</v>
      </c>
      <c r="BW120" s="920"/>
      <c r="BX120" s="920"/>
      <c r="BY120" s="920"/>
      <c r="BZ120" s="920"/>
      <c r="CA120" s="920">
        <v>423393</v>
      </c>
      <c r="CB120" s="920"/>
      <c r="CC120" s="920"/>
      <c r="CD120" s="920"/>
      <c r="CE120" s="920"/>
      <c r="CF120" s="914">
        <v>8.9</v>
      </c>
      <c r="CG120" s="915"/>
      <c r="CH120" s="915"/>
      <c r="CI120" s="915"/>
      <c r="CJ120" s="915"/>
      <c r="CK120" s="1013" t="s">
        <v>437</v>
      </c>
      <c r="CL120" s="1014"/>
      <c r="CM120" s="1014"/>
      <c r="CN120" s="1014"/>
      <c r="CO120" s="1015"/>
      <c r="CP120" s="1021" t="s">
        <v>385</v>
      </c>
      <c r="CQ120" s="1022"/>
      <c r="CR120" s="1022"/>
      <c r="CS120" s="1022"/>
      <c r="CT120" s="1022"/>
      <c r="CU120" s="1022"/>
      <c r="CV120" s="1022"/>
      <c r="CW120" s="1022"/>
      <c r="CX120" s="1022"/>
      <c r="CY120" s="1022"/>
      <c r="CZ120" s="1022"/>
      <c r="DA120" s="1022"/>
      <c r="DB120" s="1022"/>
      <c r="DC120" s="1022"/>
      <c r="DD120" s="1022"/>
      <c r="DE120" s="1022"/>
      <c r="DF120" s="1023"/>
      <c r="DG120" s="926">
        <v>1583269</v>
      </c>
      <c r="DH120" s="927"/>
      <c r="DI120" s="927"/>
      <c r="DJ120" s="927"/>
      <c r="DK120" s="927"/>
      <c r="DL120" s="927">
        <v>1647393</v>
      </c>
      <c r="DM120" s="927"/>
      <c r="DN120" s="927"/>
      <c r="DO120" s="927"/>
      <c r="DP120" s="927"/>
      <c r="DQ120" s="927">
        <v>1579285</v>
      </c>
      <c r="DR120" s="927"/>
      <c r="DS120" s="927"/>
      <c r="DT120" s="927"/>
      <c r="DU120" s="927"/>
      <c r="DV120" s="928">
        <v>33.200000000000003</v>
      </c>
      <c r="DW120" s="928"/>
      <c r="DX120" s="928"/>
      <c r="DY120" s="928"/>
      <c r="DZ120" s="929"/>
    </row>
    <row r="121" spans="1:130" s="197" customFormat="1" ht="26.25" customHeight="1" x14ac:dyDescent="0.15">
      <c r="A121" s="975"/>
      <c r="B121" s="946"/>
      <c r="C121" s="1010" t="s">
        <v>438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109</v>
      </c>
      <c r="AB121" s="959"/>
      <c r="AC121" s="959"/>
      <c r="AD121" s="959"/>
      <c r="AE121" s="960"/>
      <c r="AF121" s="961" t="s">
        <v>109</v>
      </c>
      <c r="AG121" s="959"/>
      <c r="AH121" s="959"/>
      <c r="AI121" s="959"/>
      <c r="AJ121" s="960"/>
      <c r="AK121" s="961" t="s">
        <v>109</v>
      </c>
      <c r="AL121" s="959"/>
      <c r="AM121" s="959"/>
      <c r="AN121" s="959"/>
      <c r="AO121" s="960"/>
      <c r="AP121" s="962" t="s">
        <v>109</v>
      </c>
      <c r="AQ121" s="963"/>
      <c r="AR121" s="963"/>
      <c r="AS121" s="963"/>
      <c r="AT121" s="964"/>
      <c r="AU121" s="980"/>
      <c r="AV121" s="981"/>
      <c r="AW121" s="981"/>
      <c r="AX121" s="981"/>
      <c r="AY121" s="982"/>
      <c r="AZ121" s="995" t="s">
        <v>439</v>
      </c>
      <c r="BA121" s="971"/>
      <c r="BB121" s="971"/>
      <c r="BC121" s="971"/>
      <c r="BD121" s="971"/>
      <c r="BE121" s="971"/>
      <c r="BF121" s="971"/>
      <c r="BG121" s="971"/>
      <c r="BH121" s="971"/>
      <c r="BI121" s="971"/>
      <c r="BJ121" s="971"/>
      <c r="BK121" s="971"/>
      <c r="BL121" s="971"/>
      <c r="BM121" s="971"/>
      <c r="BN121" s="971"/>
      <c r="BO121" s="971"/>
      <c r="BP121" s="972"/>
      <c r="BQ121" s="985">
        <v>7546321</v>
      </c>
      <c r="BR121" s="986"/>
      <c r="BS121" s="986"/>
      <c r="BT121" s="986"/>
      <c r="BU121" s="986"/>
      <c r="BV121" s="986">
        <v>7452336</v>
      </c>
      <c r="BW121" s="986"/>
      <c r="BX121" s="986"/>
      <c r="BY121" s="986"/>
      <c r="BZ121" s="986"/>
      <c r="CA121" s="986">
        <v>7647586</v>
      </c>
      <c r="CB121" s="986"/>
      <c r="CC121" s="986"/>
      <c r="CD121" s="986"/>
      <c r="CE121" s="986"/>
      <c r="CF121" s="1024">
        <v>160.6</v>
      </c>
      <c r="CG121" s="1025"/>
      <c r="CH121" s="1025"/>
      <c r="CI121" s="1025"/>
      <c r="CJ121" s="1025"/>
      <c r="CK121" s="1016"/>
      <c r="CL121" s="1017"/>
      <c r="CM121" s="1017"/>
      <c r="CN121" s="1017"/>
      <c r="CO121" s="1018"/>
      <c r="CP121" s="1007" t="s">
        <v>380</v>
      </c>
      <c r="CQ121" s="1008"/>
      <c r="CR121" s="1008"/>
      <c r="CS121" s="1008"/>
      <c r="CT121" s="1008"/>
      <c r="CU121" s="1008"/>
      <c r="CV121" s="1008"/>
      <c r="CW121" s="1008"/>
      <c r="CX121" s="1008"/>
      <c r="CY121" s="1008"/>
      <c r="CZ121" s="1008"/>
      <c r="DA121" s="1008"/>
      <c r="DB121" s="1008"/>
      <c r="DC121" s="1008"/>
      <c r="DD121" s="1008"/>
      <c r="DE121" s="1008"/>
      <c r="DF121" s="1009"/>
      <c r="DG121" s="919">
        <v>336019</v>
      </c>
      <c r="DH121" s="920"/>
      <c r="DI121" s="920"/>
      <c r="DJ121" s="920"/>
      <c r="DK121" s="920"/>
      <c r="DL121" s="920">
        <v>321369</v>
      </c>
      <c r="DM121" s="920"/>
      <c r="DN121" s="920"/>
      <c r="DO121" s="920"/>
      <c r="DP121" s="920"/>
      <c r="DQ121" s="920">
        <v>327229</v>
      </c>
      <c r="DR121" s="920"/>
      <c r="DS121" s="920"/>
      <c r="DT121" s="920"/>
      <c r="DU121" s="920"/>
      <c r="DV121" s="921">
        <v>6.9</v>
      </c>
      <c r="DW121" s="921"/>
      <c r="DX121" s="921"/>
      <c r="DY121" s="921"/>
      <c r="DZ121" s="922"/>
    </row>
    <row r="122" spans="1:130" s="197" customFormat="1" ht="26.25" customHeight="1" x14ac:dyDescent="0.15">
      <c r="A122" s="975"/>
      <c r="B122" s="946"/>
      <c r="C122" s="916" t="s">
        <v>421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109</v>
      </c>
      <c r="AB122" s="959"/>
      <c r="AC122" s="959"/>
      <c r="AD122" s="959"/>
      <c r="AE122" s="960"/>
      <c r="AF122" s="961" t="s">
        <v>109</v>
      </c>
      <c r="AG122" s="959"/>
      <c r="AH122" s="959"/>
      <c r="AI122" s="959"/>
      <c r="AJ122" s="960"/>
      <c r="AK122" s="961" t="s">
        <v>109</v>
      </c>
      <c r="AL122" s="959"/>
      <c r="AM122" s="959"/>
      <c r="AN122" s="959"/>
      <c r="AO122" s="960"/>
      <c r="AP122" s="962" t="s">
        <v>109</v>
      </c>
      <c r="AQ122" s="963"/>
      <c r="AR122" s="963"/>
      <c r="AS122" s="963"/>
      <c r="AT122" s="964"/>
      <c r="AU122" s="983"/>
      <c r="AV122" s="984"/>
      <c r="AW122" s="984"/>
      <c r="AX122" s="984"/>
      <c r="AY122" s="984"/>
      <c r="AZ122" s="228" t="s">
        <v>167</v>
      </c>
      <c r="BA122" s="228"/>
      <c r="BB122" s="228"/>
      <c r="BC122" s="228"/>
      <c r="BD122" s="228"/>
      <c r="BE122" s="228"/>
      <c r="BF122" s="228"/>
      <c r="BG122" s="228"/>
      <c r="BH122" s="228"/>
      <c r="BI122" s="228"/>
      <c r="BJ122" s="228"/>
      <c r="BK122" s="228"/>
      <c r="BL122" s="228"/>
      <c r="BM122" s="228"/>
      <c r="BN122" s="228"/>
      <c r="BO122" s="993" t="s">
        <v>440</v>
      </c>
      <c r="BP122" s="994"/>
      <c r="BQ122" s="1034">
        <v>17620015</v>
      </c>
      <c r="BR122" s="1035"/>
      <c r="BS122" s="1035"/>
      <c r="BT122" s="1035"/>
      <c r="BU122" s="1035"/>
      <c r="BV122" s="1035">
        <v>17051476</v>
      </c>
      <c r="BW122" s="1035"/>
      <c r="BX122" s="1035"/>
      <c r="BY122" s="1035"/>
      <c r="BZ122" s="1035"/>
      <c r="CA122" s="1035">
        <v>20117997</v>
      </c>
      <c r="CB122" s="1035"/>
      <c r="CC122" s="1035"/>
      <c r="CD122" s="1035"/>
      <c r="CE122" s="1035"/>
      <c r="CF122" s="987"/>
      <c r="CG122" s="988"/>
      <c r="CH122" s="988"/>
      <c r="CI122" s="988"/>
      <c r="CJ122" s="989"/>
      <c r="CK122" s="1016"/>
      <c r="CL122" s="1017"/>
      <c r="CM122" s="1017"/>
      <c r="CN122" s="1017"/>
      <c r="CO122" s="1018"/>
      <c r="CP122" s="1007" t="s">
        <v>441</v>
      </c>
      <c r="CQ122" s="1008"/>
      <c r="CR122" s="1008"/>
      <c r="CS122" s="1008"/>
      <c r="CT122" s="1008"/>
      <c r="CU122" s="1008"/>
      <c r="CV122" s="1008"/>
      <c r="CW122" s="1008"/>
      <c r="CX122" s="1008"/>
      <c r="CY122" s="1008"/>
      <c r="CZ122" s="1008"/>
      <c r="DA122" s="1008"/>
      <c r="DB122" s="1008"/>
      <c r="DC122" s="1008"/>
      <c r="DD122" s="1008"/>
      <c r="DE122" s="1008"/>
      <c r="DF122" s="1009"/>
      <c r="DG122" s="919">
        <v>47756</v>
      </c>
      <c r="DH122" s="920"/>
      <c r="DI122" s="920"/>
      <c r="DJ122" s="920"/>
      <c r="DK122" s="920"/>
      <c r="DL122" s="920">
        <v>65116</v>
      </c>
      <c r="DM122" s="920"/>
      <c r="DN122" s="920"/>
      <c r="DO122" s="920"/>
      <c r="DP122" s="920"/>
      <c r="DQ122" s="920">
        <v>92372</v>
      </c>
      <c r="DR122" s="920"/>
      <c r="DS122" s="920"/>
      <c r="DT122" s="920"/>
      <c r="DU122" s="920"/>
      <c r="DV122" s="921">
        <v>1.9</v>
      </c>
      <c r="DW122" s="921"/>
      <c r="DX122" s="921"/>
      <c r="DY122" s="921"/>
      <c r="DZ122" s="922"/>
    </row>
    <row r="123" spans="1:130" s="197" customFormat="1" ht="26.25" customHeight="1" thickBot="1" x14ac:dyDescent="0.2">
      <c r="A123" s="975"/>
      <c r="B123" s="946"/>
      <c r="C123" s="916" t="s">
        <v>427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442</v>
      </c>
      <c r="AB123" s="959"/>
      <c r="AC123" s="959"/>
      <c r="AD123" s="959"/>
      <c r="AE123" s="960"/>
      <c r="AF123" s="961" t="s">
        <v>442</v>
      </c>
      <c r="AG123" s="959"/>
      <c r="AH123" s="959"/>
      <c r="AI123" s="959"/>
      <c r="AJ123" s="960"/>
      <c r="AK123" s="961" t="s">
        <v>442</v>
      </c>
      <c r="AL123" s="959"/>
      <c r="AM123" s="959"/>
      <c r="AN123" s="959"/>
      <c r="AO123" s="960"/>
      <c r="AP123" s="962" t="s">
        <v>442</v>
      </c>
      <c r="AQ123" s="963"/>
      <c r="AR123" s="963"/>
      <c r="AS123" s="963"/>
      <c r="AT123" s="964"/>
      <c r="AU123" s="1031" t="s">
        <v>443</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442</v>
      </c>
      <c r="BR123" s="1027"/>
      <c r="BS123" s="1027"/>
      <c r="BT123" s="1027"/>
      <c r="BU123" s="1027"/>
      <c r="BV123" s="1027" t="s">
        <v>442</v>
      </c>
      <c r="BW123" s="1027"/>
      <c r="BX123" s="1027"/>
      <c r="BY123" s="1027"/>
      <c r="BZ123" s="1027"/>
      <c r="CA123" s="1027" t="s">
        <v>442</v>
      </c>
      <c r="CB123" s="1027"/>
      <c r="CC123" s="1027"/>
      <c r="CD123" s="1027"/>
      <c r="CE123" s="1027"/>
      <c r="CF123" s="1028"/>
      <c r="CG123" s="1029"/>
      <c r="CH123" s="1029"/>
      <c r="CI123" s="1029"/>
      <c r="CJ123" s="1030"/>
      <c r="CK123" s="1016"/>
      <c r="CL123" s="1017"/>
      <c r="CM123" s="1017"/>
      <c r="CN123" s="1017"/>
      <c r="CO123" s="1018"/>
      <c r="CP123" s="1007" t="s">
        <v>444</v>
      </c>
      <c r="CQ123" s="1008"/>
      <c r="CR123" s="1008"/>
      <c r="CS123" s="1008"/>
      <c r="CT123" s="1008"/>
      <c r="CU123" s="1008"/>
      <c r="CV123" s="1008"/>
      <c r="CW123" s="1008"/>
      <c r="CX123" s="1008"/>
      <c r="CY123" s="1008"/>
      <c r="CZ123" s="1008"/>
      <c r="DA123" s="1008"/>
      <c r="DB123" s="1008"/>
      <c r="DC123" s="1008"/>
      <c r="DD123" s="1008"/>
      <c r="DE123" s="1008"/>
      <c r="DF123" s="1009"/>
      <c r="DG123" s="958">
        <v>64229</v>
      </c>
      <c r="DH123" s="959"/>
      <c r="DI123" s="959"/>
      <c r="DJ123" s="959"/>
      <c r="DK123" s="960"/>
      <c r="DL123" s="961">
        <v>45193</v>
      </c>
      <c r="DM123" s="959"/>
      <c r="DN123" s="959"/>
      <c r="DO123" s="959"/>
      <c r="DP123" s="960"/>
      <c r="DQ123" s="961">
        <v>35072</v>
      </c>
      <c r="DR123" s="959"/>
      <c r="DS123" s="959"/>
      <c r="DT123" s="959"/>
      <c r="DU123" s="960"/>
      <c r="DV123" s="962">
        <v>0.7</v>
      </c>
      <c r="DW123" s="963"/>
      <c r="DX123" s="963"/>
      <c r="DY123" s="963"/>
      <c r="DZ123" s="964"/>
    </row>
    <row r="124" spans="1:130" s="197" customFormat="1" ht="26.25" customHeight="1" x14ac:dyDescent="0.15">
      <c r="A124" s="975"/>
      <c r="B124" s="946"/>
      <c r="C124" s="916" t="s">
        <v>430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442</v>
      </c>
      <c r="AB124" s="959"/>
      <c r="AC124" s="959"/>
      <c r="AD124" s="959"/>
      <c r="AE124" s="960"/>
      <c r="AF124" s="961" t="s">
        <v>442</v>
      </c>
      <c r="AG124" s="959"/>
      <c r="AH124" s="959"/>
      <c r="AI124" s="959"/>
      <c r="AJ124" s="960"/>
      <c r="AK124" s="961" t="s">
        <v>442</v>
      </c>
      <c r="AL124" s="959"/>
      <c r="AM124" s="959"/>
      <c r="AN124" s="959"/>
      <c r="AO124" s="960"/>
      <c r="AP124" s="962" t="s">
        <v>442</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445</v>
      </c>
      <c r="CQ124" s="1008"/>
      <c r="CR124" s="1008"/>
      <c r="CS124" s="1008"/>
      <c r="CT124" s="1008"/>
      <c r="CU124" s="1008"/>
      <c r="CV124" s="1008"/>
      <c r="CW124" s="1008"/>
      <c r="CX124" s="1008"/>
      <c r="CY124" s="1008"/>
      <c r="CZ124" s="1008"/>
      <c r="DA124" s="1008"/>
      <c r="DB124" s="1008"/>
      <c r="DC124" s="1008"/>
      <c r="DD124" s="1008"/>
      <c r="DE124" s="1008"/>
      <c r="DF124" s="1009"/>
      <c r="DG124" s="997" t="s">
        <v>442</v>
      </c>
      <c r="DH124" s="998"/>
      <c r="DI124" s="998"/>
      <c r="DJ124" s="998"/>
      <c r="DK124" s="999"/>
      <c r="DL124" s="1000" t="s">
        <v>442</v>
      </c>
      <c r="DM124" s="998"/>
      <c r="DN124" s="998"/>
      <c r="DO124" s="998"/>
      <c r="DP124" s="999"/>
      <c r="DQ124" s="1000" t="s">
        <v>442</v>
      </c>
      <c r="DR124" s="998"/>
      <c r="DS124" s="998"/>
      <c r="DT124" s="998"/>
      <c r="DU124" s="999"/>
      <c r="DV124" s="1001" t="s">
        <v>442</v>
      </c>
      <c r="DW124" s="1002"/>
      <c r="DX124" s="1002"/>
      <c r="DY124" s="1002"/>
      <c r="DZ124" s="1003"/>
    </row>
    <row r="125" spans="1:130" s="197" customFormat="1" ht="26.25" customHeight="1" thickBot="1" x14ac:dyDescent="0.2">
      <c r="A125" s="975"/>
      <c r="B125" s="946"/>
      <c r="C125" s="916" t="s">
        <v>432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442</v>
      </c>
      <c r="AB125" s="959"/>
      <c r="AC125" s="959"/>
      <c r="AD125" s="959"/>
      <c r="AE125" s="960"/>
      <c r="AF125" s="961" t="s">
        <v>442</v>
      </c>
      <c r="AG125" s="959"/>
      <c r="AH125" s="959"/>
      <c r="AI125" s="959"/>
      <c r="AJ125" s="960"/>
      <c r="AK125" s="961" t="s">
        <v>442</v>
      </c>
      <c r="AL125" s="959"/>
      <c r="AM125" s="959"/>
      <c r="AN125" s="959"/>
      <c r="AO125" s="960"/>
      <c r="AP125" s="962" t="s">
        <v>442</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446</v>
      </c>
      <c r="CL125" s="1014"/>
      <c r="CM125" s="1014"/>
      <c r="CN125" s="1014"/>
      <c r="CO125" s="1015"/>
      <c r="CP125" s="940" t="s">
        <v>447</v>
      </c>
      <c r="CQ125" s="887"/>
      <c r="CR125" s="887"/>
      <c r="CS125" s="887"/>
      <c r="CT125" s="887"/>
      <c r="CU125" s="887"/>
      <c r="CV125" s="887"/>
      <c r="CW125" s="887"/>
      <c r="CX125" s="887"/>
      <c r="CY125" s="887"/>
      <c r="CZ125" s="887"/>
      <c r="DA125" s="887"/>
      <c r="DB125" s="887"/>
      <c r="DC125" s="887"/>
      <c r="DD125" s="887"/>
      <c r="DE125" s="887"/>
      <c r="DF125" s="888"/>
      <c r="DG125" s="926" t="s">
        <v>442</v>
      </c>
      <c r="DH125" s="927"/>
      <c r="DI125" s="927"/>
      <c r="DJ125" s="927"/>
      <c r="DK125" s="927"/>
      <c r="DL125" s="927" t="s">
        <v>442</v>
      </c>
      <c r="DM125" s="927"/>
      <c r="DN125" s="927"/>
      <c r="DO125" s="927"/>
      <c r="DP125" s="927"/>
      <c r="DQ125" s="927" t="s">
        <v>442</v>
      </c>
      <c r="DR125" s="927"/>
      <c r="DS125" s="927"/>
      <c r="DT125" s="927"/>
      <c r="DU125" s="927"/>
      <c r="DV125" s="928" t="s">
        <v>442</v>
      </c>
      <c r="DW125" s="928"/>
      <c r="DX125" s="928"/>
      <c r="DY125" s="928"/>
      <c r="DZ125" s="929"/>
    </row>
    <row r="126" spans="1:130" s="197" customFormat="1" ht="26.25" customHeight="1" x14ac:dyDescent="0.15">
      <c r="A126" s="975"/>
      <c r="B126" s="946"/>
      <c r="C126" s="916" t="s">
        <v>435</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442</v>
      </c>
      <c r="AB126" s="959"/>
      <c r="AC126" s="959"/>
      <c r="AD126" s="959"/>
      <c r="AE126" s="960"/>
      <c r="AF126" s="961" t="s">
        <v>442</v>
      </c>
      <c r="AG126" s="959"/>
      <c r="AH126" s="959"/>
      <c r="AI126" s="959"/>
      <c r="AJ126" s="960"/>
      <c r="AK126" s="961" t="s">
        <v>442</v>
      </c>
      <c r="AL126" s="959"/>
      <c r="AM126" s="959"/>
      <c r="AN126" s="959"/>
      <c r="AO126" s="960"/>
      <c r="AP126" s="962" t="s">
        <v>442</v>
      </c>
      <c r="AQ126" s="963"/>
      <c r="AR126" s="963"/>
      <c r="AS126" s="963"/>
      <c r="AT126" s="964"/>
      <c r="AU126" s="233"/>
      <c r="AV126" s="233"/>
      <c r="AW126" s="233"/>
      <c r="AX126" s="1036" t="s">
        <v>448</v>
      </c>
      <c r="AY126" s="1037"/>
      <c r="AZ126" s="1037"/>
      <c r="BA126" s="1037"/>
      <c r="BB126" s="1037"/>
      <c r="BC126" s="1037"/>
      <c r="BD126" s="1037"/>
      <c r="BE126" s="1038"/>
      <c r="BF126" s="1052" t="s">
        <v>449</v>
      </c>
      <c r="BG126" s="1037"/>
      <c r="BH126" s="1037"/>
      <c r="BI126" s="1037"/>
      <c r="BJ126" s="1037"/>
      <c r="BK126" s="1037"/>
      <c r="BL126" s="1038"/>
      <c r="BM126" s="1052" t="s">
        <v>450</v>
      </c>
      <c r="BN126" s="1037"/>
      <c r="BO126" s="1037"/>
      <c r="BP126" s="1037"/>
      <c r="BQ126" s="1037"/>
      <c r="BR126" s="1037"/>
      <c r="BS126" s="1038"/>
      <c r="BT126" s="1052" t="s">
        <v>451</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452</v>
      </c>
      <c r="CQ126" s="950"/>
      <c r="CR126" s="950"/>
      <c r="CS126" s="950"/>
      <c r="CT126" s="950"/>
      <c r="CU126" s="950"/>
      <c r="CV126" s="950"/>
      <c r="CW126" s="950"/>
      <c r="CX126" s="950"/>
      <c r="CY126" s="950"/>
      <c r="CZ126" s="950"/>
      <c r="DA126" s="950"/>
      <c r="DB126" s="950"/>
      <c r="DC126" s="950"/>
      <c r="DD126" s="950"/>
      <c r="DE126" s="950"/>
      <c r="DF126" s="951"/>
      <c r="DG126" s="919" t="s">
        <v>442</v>
      </c>
      <c r="DH126" s="920"/>
      <c r="DI126" s="920"/>
      <c r="DJ126" s="920"/>
      <c r="DK126" s="920"/>
      <c r="DL126" s="920" t="s">
        <v>442</v>
      </c>
      <c r="DM126" s="920"/>
      <c r="DN126" s="920"/>
      <c r="DO126" s="920"/>
      <c r="DP126" s="920"/>
      <c r="DQ126" s="920" t="s">
        <v>442</v>
      </c>
      <c r="DR126" s="920"/>
      <c r="DS126" s="920"/>
      <c r="DT126" s="920"/>
      <c r="DU126" s="920"/>
      <c r="DV126" s="921" t="s">
        <v>442</v>
      </c>
      <c r="DW126" s="921"/>
      <c r="DX126" s="921"/>
      <c r="DY126" s="921"/>
      <c r="DZ126" s="922"/>
    </row>
    <row r="127" spans="1:130" s="197" customFormat="1" ht="26.25" customHeight="1" thickBot="1" x14ac:dyDescent="0.2">
      <c r="A127" s="976"/>
      <c r="B127" s="948"/>
      <c r="C127" s="1004" t="s">
        <v>453</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1155</v>
      </c>
      <c r="AB127" s="959"/>
      <c r="AC127" s="959"/>
      <c r="AD127" s="959"/>
      <c r="AE127" s="960"/>
      <c r="AF127" s="961">
        <v>1952</v>
      </c>
      <c r="AG127" s="959"/>
      <c r="AH127" s="959"/>
      <c r="AI127" s="959"/>
      <c r="AJ127" s="960"/>
      <c r="AK127" s="961">
        <v>3343</v>
      </c>
      <c r="AL127" s="959"/>
      <c r="AM127" s="959"/>
      <c r="AN127" s="959"/>
      <c r="AO127" s="960"/>
      <c r="AP127" s="962">
        <v>0.1</v>
      </c>
      <c r="AQ127" s="963"/>
      <c r="AR127" s="963"/>
      <c r="AS127" s="963"/>
      <c r="AT127" s="964"/>
      <c r="AU127" s="233"/>
      <c r="AV127" s="233"/>
      <c r="AW127" s="233"/>
      <c r="AX127" s="886" t="s">
        <v>454</v>
      </c>
      <c r="AY127" s="887"/>
      <c r="AZ127" s="887"/>
      <c r="BA127" s="887"/>
      <c r="BB127" s="887"/>
      <c r="BC127" s="887"/>
      <c r="BD127" s="887"/>
      <c r="BE127" s="888"/>
      <c r="BF127" s="1041" t="s">
        <v>442</v>
      </c>
      <c r="BG127" s="1042"/>
      <c r="BH127" s="1042"/>
      <c r="BI127" s="1042"/>
      <c r="BJ127" s="1042"/>
      <c r="BK127" s="1042"/>
      <c r="BL127" s="1051"/>
      <c r="BM127" s="1041">
        <v>14.72</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455</v>
      </c>
      <c r="CQ127" s="1045"/>
      <c r="CR127" s="1045"/>
      <c r="CS127" s="1045"/>
      <c r="CT127" s="1045"/>
      <c r="CU127" s="1045"/>
      <c r="CV127" s="1045"/>
      <c r="CW127" s="1045"/>
      <c r="CX127" s="1045"/>
      <c r="CY127" s="1045"/>
      <c r="CZ127" s="1045"/>
      <c r="DA127" s="1045"/>
      <c r="DB127" s="1045"/>
      <c r="DC127" s="1045"/>
      <c r="DD127" s="1045"/>
      <c r="DE127" s="1045"/>
      <c r="DF127" s="1046"/>
      <c r="DG127" s="1047">
        <v>4329</v>
      </c>
      <c r="DH127" s="1048"/>
      <c r="DI127" s="1048"/>
      <c r="DJ127" s="1048"/>
      <c r="DK127" s="1048"/>
      <c r="DL127" s="1048">
        <v>4932</v>
      </c>
      <c r="DM127" s="1048"/>
      <c r="DN127" s="1048"/>
      <c r="DO127" s="1048"/>
      <c r="DP127" s="1048"/>
      <c r="DQ127" s="1048" t="s">
        <v>109</v>
      </c>
      <c r="DR127" s="1048"/>
      <c r="DS127" s="1048"/>
      <c r="DT127" s="1048"/>
      <c r="DU127" s="1048"/>
      <c r="DV127" s="1049" t="s">
        <v>109</v>
      </c>
      <c r="DW127" s="1049"/>
      <c r="DX127" s="1049"/>
      <c r="DY127" s="1049"/>
      <c r="DZ127" s="1050"/>
    </row>
    <row r="128" spans="1:130" s="197" customFormat="1" ht="26.25" customHeight="1" x14ac:dyDescent="0.15">
      <c r="A128" s="1071" t="s">
        <v>456</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457</v>
      </c>
      <c r="X128" s="1073"/>
      <c r="Y128" s="1073"/>
      <c r="Z128" s="1074"/>
      <c r="AA128" s="1075">
        <v>29485</v>
      </c>
      <c r="AB128" s="1076"/>
      <c r="AC128" s="1076"/>
      <c r="AD128" s="1076"/>
      <c r="AE128" s="1077"/>
      <c r="AF128" s="1078">
        <v>33358</v>
      </c>
      <c r="AG128" s="1076"/>
      <c r="AH128" s="1076"/>
      <c r="AI128" s="1076"/>
      <c r="AJ128" s="1077"/>
      <c r="AK128" s="1078">
        <v>44382</v>
      </c>
      <c r="AL128" s="1076"/>
      <c r="AM128" s="1076"/>
      <c r="AN128" s="1076"/>
      <c r="AO128" s="1077"/>
      <c r="AP128" s="1079"/>
      <c r="AQ128" s="1080"/>
      <c r="AR128" s="1080"/>
      <c r="AS128" s="1080"/>
      <c r="AT128" s="1081"/>
      <c r="AU128" s="235"/>
      <c r="AV128" s="235"/>
      <c r="AW128" s="235"/>
      <c r="AX128" s="1054" t="s">
        <v>458</v>
      </c>
      <c r="AY128" s="950"/>
      <c r="AZ128" s="950"/>
      <c r="BA128" s="950"/>
      <c r="BB128" s="950"/>
      <c r="BC128" s="950"/>
      <c r="BD128" s="950"/>
      <c r="BE128" s="951"/>
      <c r="BF128" s="1066" t="s">
        <v>459</v>
      </c>
      <c r="BG128" s="1067"/>
      <c r="BH128" s="1067"/>
      <c r="BI128" s="1067"/>
      <c r="BJ128" s="1067"/>
      <c r="BK128" s="1067"/>
      <c r="BL128" s="1068"/>
      <c r="BM128" s="1066">
        <v>19.72</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460</v>
      </c>
      <c r="X129" s="1061"/>
      <c r="Y129" s="1061"/>
      <c r="Z129" s="1062"/>
      <c r="AA129" s="958">
        <v>5410812</v>
      </c>
      <c r="AB129" s="959"/>
      <c r="AC129" s="959"/>
      <c r="AD129" s="959"/>
      <c r="AE129" s="960"/>
      <c r="AF129" s="961">
        <v>5455324</v>
      </c>
      <c r="AG129" s="959"/>
      <c r="AH129" s="959"/>
      <c r="AI129" s="959"/>
      <c r="AJ129" s="960"/>
      <c r="AK129" s="961">
        <v>5459596</v>
      </c>
      <c r="AL129" s="959"/>
      <c r="AM129" s="959"/>
      <c r="AN129" s="959"/>
      <c r="AO129" s="960"/>
      <c r="AP129" s="1063"/>
      <c r="AQ129" s="1064"/>
      <c r="AR129" s="1064"/>
      <c r="AS129" s="1064"/>
      <c r="AT129" s="1065"/>
      <c r="AU129" s="235"/>
      <c r="AV129" s="235"/>
      <c r="AW129" s="235"/>
      <c r="AX129" s="1054" t="s">
        <v>461</v>
      </c>
      <c r="AY129" s="950"/>
      <c r="AZ129" s="950"/>
      <c r="BA129" s="950"/>
      <c r="BB129" s="950"/>
      <c r="BC129" s="950"/>
      <c r="BD129" s="950"/>
      <c r="BE129" s="951"/>
      <c r="BF129" s="1055">
        <v>9.8000000000000007</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463</v>
      </c>
      <c r="X130" s="1061"/>
      <c r="Y130" s="1061"/>
      <c r="Z130" s="1062"/>
      <c r="AA130" s="958">
        <v>692495</v>
      </c>
      <c r="AB130" s="959"/>
      <c r="AC130" s="959"/>
      <c r="AD130" s="959"/>
      <c r="AE130" s="960"/>
      <c r="AF130" s="961">
        <v>707671</v>
      </c>
      <c r="AG130" s="959"/>
      <c r="AH130" s="959"/>
      <c r="AI130" s="959"/>
      <c r="AJ130" s="960"/>
      <c r="AK130" s="961">
        <v>697740</v>
      </c>
      <c r="AL130" s="959"/>
      <c r="AM130" s="959"/>
      <c r="AN130" s="959"/>
      <c r="AO130" s="960"/>
      <c r="AP130" s="1063"/>
      <c r="AQ130" s="1064"/>
      <c r="AR130" s="1064"/>
      <c r="AS130" s="1064"/>
      <c r="AT130" s="1065"/>
      <c r="AU130" s="235"/>
      <c r="AV130" s="235"/>
      <c r="AW130" s="235"/>
      <c r="AX130" s="1099" t="s">
        <v>464</v>
      </c>
      <c r="AY130" s="1045"/>
      <c r="AZ130" s="1045"/>
      <c r="BA130" s="1045"/>
      <c r="BB130" s="1045"/>
      <c r="BC130" s="1045"/>
      <c r="BD130" s="1045"/>
      <c r="BE130" s="1046"/>
      <c r="BF130" s="1100" t="s">
        <v>407</v>
      </c>
      <c r="BG130" s="1101"/>
      <c r="BH130" s="1101"/>
      <c r="BI130" s="1101"/>
      <c r="BJ130" s="1101"/>
      <c r="BK130" s="1101"/>
      <c r="BL130" s="1102"/>
      <c r="BM130" s="1100">
        <v>350</v>
      </c>
      <c r="BN130" s="1101"/>
      <c r="BO130" s="1101"/>
      <c r="BP130" s="1101"/>
      <c r="BQ130" s="1101"/>
      <c r="BR130" s="1101"/>
      <c r="BS130" s="1102"/>
      <c r="BT130" s="1103"/>
      <c r="BU130" s="1104"/>
      <c r="BV130" s="1104"/>
      <c r="BW130" s="1104"/>
      <c r="BX130" s="1104"/>
      <c r="BY130" s="1104"/>
      <c r="BZ130" s="1105"/>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465</v>
      </c>
      <c r="X131" s="1109"/>
      <c r="Y131" s="1109"/>
      <c r="Z131" s="1110"/>
      <c r="AA131" s="997">
        <v>4718317</v>
      </c>
      <c r="AB131" s="998"/>
      <c r="AC131" s="998"/>
      <c r="AD131" s="998"/>
      <c r="AE131" s="999"/>
      <c r="AF131" s="1000">
        <v>4747653</v>
      </c>
      <c r="AG131" s="998"/>
      <c r="AH131" s="998"/>
      <c r="AI131" s="998"/>
      <c r="AJ131" s="999"/>
      <c r="AK131" s="1000">
        <v>4761856</v>
      </c>
      <c r="AL131" s="998"/>
      <c r="AM131" s="998"/>
      <c r="AN131" s="998"/>
      <c r="AO131" s="999"/>
      <c r="AP131" s="1111"/>
      <c r="AQ131" s="1112"/>
      <c r="AR131" s="1112"/>
      <c r="AS131" s="1112"/>
      <c r="AT131" s="1113"/>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83" t="s">
        <v>466</v>
      </c>
      <c r="B132" s="1084"/>
      <c r="C132" s="1084"/>
      <c r="D132" s="1084"/>
      <c r="E132" s="1084"/>
      <c r="F132" s="1084"/>
      <c r="G132" s="1084"/>
      <c r="H132" s="1084"/>
      <c r="I132" s="1084"/>
      <c r="J132" s="1084"/>
      <c r="K132" s="1084"/>
      <c r="L132" s="1084"/>
      <c r="M132" s="1084"/>
      <c r="N132" s="1084"/>
      <c r="O132" s="1084"/>
      <c r="P132" s="1084"/>
      <c r="Q132" s="1084"/>
      <c r="R132" s="1084"/>
      <c r="S132" s="1084"/>
      <c r="T132" s="1084"/>
      <c r="U132" s="1084"/>
      <c r="V132" s="1087" t="s">
        <v>467</v>
      </c>
      <c r="W132" s="1087"/>
      <c r="X132" s="1087"/>
      <c r="Y132" s="1087"/>
      <c r="Z132" s="1088"/>
      <c r="AA132" s="1089">
        <v>10.686289199999999</v>
      </c>
      <c r="AB132" s="1090"/>
      <c r="AC132" s="1090"/>
      <c r="AD132" s="1090"/>
      <c r="AE132" s="1091"/>
      <c r="AF132" s="1092">
        <v>10.241776310000001</v>
      </c>
      <c r="AG132" s="1090"/>
      <c r="AH132" s="1090"/>
      <c r="AI132" s="1090"/>
      <c r="AJ132" s="1091"/>
      <c r="AK132" s="1092">
        <v>8.6689307699999993</v>
      </c>
      <c r="AL132" s="1090"/>
      <c r="AM132" s="1090"/>
      <c r="AN132" s="1090"/>
      <c r="AO132" s="1091"/>
      <c r="AP132" s="987"/>
      <c r="AQ132" s="988"/>
      <c r="AR132" s="988"/>
      <c r="AS132" s="988"/>
      <c r="AT132" s="109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85"/>
      <c r="B133" s="1086"/>
      <c r="C133" s="1086"/>
      <c r="D133" s="1086"/>
      <c r="E133" s="1086"/>
      <c r="F133" s="1086"/>
      <c r="G133" s="1086"/>
      <c r="H133" s="1086"/>
      <c r="I133" s="1086"/>
      <c r="J133" s="1086"/>
      <c r="K133" s="1086"/>
      <c r="L133" s="1086"/>
      <c r="M133" s="1086"/>
      <c r="N133" s="1086"/>
      <c r="O133" s="1086"/>
      <c r="P133" s="1086"/>
      <c r="Q133" s="1086"/>
      <c r="R133" s="1086"/>
      <c r="S133" s="1086"/>
      <c r="T133" s="1086"/>
      <c r="U133" s="1086"/>
      <c r="V133" s="1094" t="s">
        <v>468</v>
      </c>
      <c r="W133" s="1094"/>
      <c r="X133" s="1094"/>
      <c r="Y133" s="1094"/>
      <c r="Z133" s="1095"/>
      <c r="AA133" s="1096">
        <v>11.8</v>
      </c>
      <c r="AB133" s="1097"/>
      <c r="AC133" s="1097"/>
      <c r="AD133" s="1097"/>
      <c r="AE133" s="1098"/>
      <c r="AF133" s="1096">
        <v>11.2</v>
      </c>
      <c r="AG133" s="1097"/>
      <c r="AH133" s="1097"/>
      <c r="AI133" s="1097"/>
      <c r="AJ133" s="1098"/>
      <c r="AK133" s="1096">
        <v>9.8000000000000007</v>
      </c>
      <c r="AL133" s="1097"/>
      <c r="AM133" s="1097"/>
      <c r="AN133" s="1097"/>
      <c r="AO133" s="1098"/>
      <c r="AP133" s="1028"/>
      <c r="AQ133" s="1029"/>
      <c r="AR133" s="1029"/>
      <c r="AS133" s="1029"/>
      <c r="AT133" s="108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17" t="s">
        <v>471</v>
      </c>
      <c r="L7" s="254"/>
      <c r="M7" s="255" t="s">
        <v>472</v>
      </c>
      <c r="N7" s="256"/>
    </row>
    <row r="8" spans="1:16" x14ac:dyDescent="0.15">
      <c r="A8" s="248"/>
      <c r="B8" s="244"/>
      <c r="C8" s="244"/>
      <c r="D8" s="244"/>
      <c r="E8" s="244"/>
      <c r="F8" s="244"/>
      <c r="G8" s="257"/>
      <c r="H8" s="258"/>
      <c r="I8" s="258"/>
      <c r="J8" s="259"/>
      <c r="K8" s="1118"/>
      <c r="L8" s="260" t="s">
        <v>473</v>
      </c>
      <c r="M8" s="261" t="s">
        <v>474</v>
      </c>
      <c r="N8" s="262" t="s">
        <v>475</v>
      </c>
    </row>
    <row r="9" spans="1:16" x14ac:dyDescent="0.15">
      <c r="A9" s="248"/>
      <c r="B9" s="244"/>
      <c r="C9" s="244"/>
      <c r="D9" s="244"/>
      <c r="E9" s="244"/>
      <c r="F9" s="244"/>
      <c r="G9" s="1119" t="s">
        <v>476</v>
      </c>
      <c r="H9" s="1120"/>
      <c r="I9" s="1120"/>
      <c r="J9" s="1121"/>
      <c r="K9" s="263">
        <v>1748644</v>
      </c>
      <c r="L9" s="264">
        <v>126658</v>
      </c>
      <c r="M9" s="265">
        <v>92139</v>
      </c>
      <c r="N9" s="266">
        <v>37.5</v>
      </c>
    </row>
    <row r="10" spans="1:16" x14ac:dyDescent="0.15">
      <c r="A10" s="248"/>
      <c r="B10" s="244"/>
      <c r="C10" s="244"/>
      <c r="D10" s="244"/>
      <c r="E10" s="244"/>
      <c r="F10" s="244"/>
      <c r="G10" s="1119" t="s">
        <v>477</v>
      </c>
      <c r="H10" s="1120"/>
      <c r="I10" s="1120"/>
      <c r="J10" s="1121"/>
      <c r="K10" s="267">
        <v>89588</v>
      </c>
      <c r="L10" s="268">
        <v>6489</v>
      </c>
      <c r="M10" s="269">
        <v>9828</v>
      </c>
      <c r="N10" s="270">
        <v>-34</v>
      </c>
    </row>
    <row r="11" spans="1:16" ht="13.5" customHeight="1" x14ac:dyDescent="0.15">
      <c r="A11" s="248"/>
      <c r="B11" s="244"/>
      <c r="C11" s="244"/>
      <c r="D11" s="244"/>
      <c r="E11" s="244"/>
      <c r="F11" s="244"/>
      <c r="G11" s="1119" t="s">
        <v>478</v>
      </c>
      <c r="H11" s="1120"/>
      <c r="I11" s="1120"/>
      <c r="J11" s="1121"/>
      <c r="K11" s="267">
        <v>313790</v>
      </c>
      <c r="L11" s="268">
        <v>22729</v>
      </c>
      <c r="M11" s="269">
        <v>18164</v>
      </c>
      <c r="N11" s="270">
        <v>25.1</v>
      </c>
    </row>
    <row r="12" spans="1:16" ht="13.5" customHeight="1" x14ac:dyDescent="0.15">
      <c r="A12" s="248"/>
      <c r="B12" s="244"/>
      <c r="C12" s="244"/>
      <c r="D12" s="244"/>
      <c r="E12" s="244"/>
      <c r="F12" s="244"/>
      <c r="G12" s="1119" t="s">
        <v>479</v>
      </c>
      <c r="H12" s="1120"/>
      <c r="I12" s="1120"/>
      <c r="J12" s="1121"/>
      <c r="K12" s="267">
        <v>75979</v>
      </c>
      <c r="L12" s="268">
        <v>5503</v>
      </c>
      <c r="M12" s="269">
        <v>2035</v>
      </c>
      <c r="N12" s="270">
        <v>170.4</v>
      </c>
    </row>
    <row r="13" spans="1:16" ht="13.5" customHeight="1" x14ac:dyDescent="0.15">
      <c r="A13" s="248"/>
      <c r="B13" s="244"/>
      <c r="C13" s="244"/>
      <c r="D13" s="244"/>
      <c r="E13" s="244"/>
      <c r="F13" s="244"/>
      <c r="G13" s="1119" t="s">
        <v>480</v>
      </c>
      <c r="H13" s="1120"/>
      <c r="I13" s="1120"/>
      <c r="J13" s="1121"/>
      <c r="K13" s="267" t="s">
        <v>481</v>
      </c>
      <c r="L13" s="268" t="s">
        <v>481</v>
      </c>
      <c r="M13" s="269" t="s">
        <v>481</v>
      </c>
      <c r="N13" s="270" t="s">
        <v>481</v>
      </c>
    </row>
    <row r="14" spans="1:16" ht="13.5" customHeight="1" x14ac:dyDescent="0.15">
      <c r="A14" s="248"/>
      <c r="B14" s="244"/>
      <c r="C14" s="244"/>
      <c r="D14" s="244"/>
      <c r="E14" s="244"/>
      <c r="F14" s="244"/>
      <c r="G14" s="1119" t="s">
        <v>482</v>
      </c>
      <c r="H14" s="1120"/>
      <c r="I14" s="1120"/>
      <c r="J14" s="1121"/>
      <c r="K14" s="267">
        <v>35221</v>
      </c>
      <c r="L14" s="268">
        <v>2551</v>
      </c>
      <c r="M14" s="269">
        <v>4628</v>
      </c>
      <c r="N14" s="270">
        <v>-44.9</v>
      </c>
    </row>
    <row r="15" spans="1:16" ht="13.5" customHeight="1" x14ac:dyDescent="0.15">
      <c r="A15" s="248"/>
      <c r="B15" s="244"/>
      <c r="C15" s="244"/>
      <c r="D15" s="244"/>
      <c r="E15" s="244"/>
      <c r="F15" s="244"/>
      <c r="G15" s="1119" t="s">
        <v>483</v>
      </c>
      <c r="H15" s="1120"/>
      <c r="I15" s="1120"/>
      <c r="J15" s="1121"/>
      <c r="K15" s="267">
        <v>126763</v>
      </c>
      <c r="L15" s="268">
        <v>9182</v>
      </c>
      <c r="M15" s="269">
        <v>2248</v>
      </c>
      <c r="N15" s="270">
        <v>308.5</v>
      </c>
    </row>
    <row r="16" spans="1:16" x14ac:dyDescent="0.15">
      <c r="A16" s="248"/>
      <c r="B16" s="244"/>
      <c r="C16" s="244"/>
      <c r="D16" s="244"/>
      <c r="E16" s="244"/>
      <c r="F16" s="244"/>
      <c r="G16" s="1122" t="s">
        <v>484</v>
      </c>
      <c r="H16" s="1123"/>
      <c r="I16" s="1123"/>
      <c r="J16" s="1124"/>
      <c r="K16" s="268">
        <v>-156248</v>
      </c>
      <c r="L16" s="268">
        <v>-11317</v>
      </c>
      <c r="M16" s="269">
        <v>-10097</v>
      </c>
      <c r="N16" s="270">
        <v>12.1</v>
      </c>
    </row>
    <row r="17" spans="1:16" x14ac:dyDescent="0.15">
      <c r="A17" s="248"/>
      <c r="B17" s="244"/>
      <c r="C17" s="244"/>
      <c r="D17" s="244"/>
      <c r="E17" s="244"/>
      <c r="F17" s="244"/>
      <c r="G17" s="1122" t="s">
        <v>167</v>
      </c>
      <c r="H17" s="1123"/>
      <c r="I17" s="1123"/>
      <c r="J17" s="1124"/>
      <c r="K17" s="268">
        <v>2233737</v>
      </c>
      <c r="L17" s="268">
        <v>161795</v>
      </c>
      <c r="M17" s="269">
        <v>118944</v>
      </c>
      <c r="N17" s="270">
        <v>36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14" t="s">
        <v>489</v>
      </c>
      <c r="H21" s="1115"/>
      <c r="I21" s="1115"/>
      <c r="J21" s="1116"/>
      <c r="K21" s="280">
        <v>15.43</v>
      </c>
      <c r="L21" s="281">
        <v>10.66</v>
      </c>
      <c r="M21" s="282">
        <v>4.7699999999999996</v>
      </c>
      <c r="N21" s="249"/>
      <c r="O21" s="283"/>
      <c r="P21" s="279"/>
    </row>
    <row r="22" spans="1:16" s="284" customFormat="1" x14ac:dyDescent="0.15">
      <c r="A22" s="279"/>
      <c r="B22" s="249"/>
      <c r="C22" s="249"/>
      <c r="D22" s="249"/>
      <c r="E22" s="249"/>
      <c r="F22" s="249"/>
      <c r="G22" s="1114" t="s">
        <v>490</v>
      </c>
      <c r="H22" s="1115"/>
      <c r="I22" s="1115"/>
      <c r="J22" s="1116"/>
      <c r="K22" s="285">
        <v>92</v>
      </c>
      <c r="L22" s="286">
        <v>95.6</v>
      </c>
      <c r="M22" s="287">
        <v>-3.6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17" t="s">
        <v>471</v>
      </c>
      <c r="L30" s="254"/>
      <c r="M30" s="255" t="s">
        <v>472</v>
      </c>
      <c r="N30" s="256"/>
    </row>
    <row r="31" spans="1:16" x14ac:dyDescent="0.15">
      <c r="A31" s="248"/>
      <c r="B31" s="244"/>
      <c r="C31" s="244"/>
      <c r="D31" s="244"/>
      <c r="E31" s="244"/>
      <c r="F31" s="244"/>
      <c r="G31" s="257"/>
      <c r="H31" s="258"/>
      <c r="I31" s="258"/>
      <c r="J31" s="259"/>
      <c r="K31" s="1118"/>
      <c r="L31" s="260" t="s">
        <v>473</v>
      </c>
      <c r="M31" s="261" t="s">
        <v>474</v>
      </c>
      <c r="N31" s="262" t="s">
        <v>475</v>
      </c>
    </row>
    <row r="32" spans="1:16" ht="27" customHeight="1" x14ac:dyDescent="0.15">
      <c r="A32" s="248"/>
      <c r="B32" s="244"/>
      <c r="C32" s="244"/>
      <c r="D32" s="244"/>
      <c r="E32" s="244"/>
      <c r="F32" s="244"/>
      <c r="G32" s="1130" t="s">
        <v>494</v>
      </c>
      <c r="H32" s="1131"/>
      <c r="I32" s="1131"/>
      <c r="J32" s="1132"/>
      <c r="K32" s="294">
        <v>979984</v>
      </c>
      <c r="L32" s="294">
        <v>70982</v>
      </c>
      <c r="M32" s="295">
        <v>80028</v>
      </c>
      <c r="N32" s="296">
        <v>-11.3</v>
      </c>
    </row>
    <row r="33" spans="1:16" ht="13.5" customHeight="1" x14ac:dyDescent="0.15">
      <c r="A33" s="248"/>
      <c r="B33" s="244"/>
      <c r="C33" s="244"/>
      <c r="D33" s="244"/>
      <c r="E33" s="244"/>
      <c r="F33" s="244"/>
      <c r="G33" s="1130" t="s">
        <v>495</v>
      </c>
      <c r="H33" s="1131"/>
      <c r="I33" s="1131"/>
      <c r="J33" s="1132"/>
      <c r="K33" s="294" t="s">
        <v>481</v>
      </c>
      <c r="L33" s="294" t="s">
        <v>481</v>
      </c>
      <c r="M33" s="295" t="s">
        <v>481</v>
      </c>
      <c r="N33" s="296" t="s">
        <v>481</v>
      </c>
    </row>
    <row r="34" spans="1:16" ht="27" customHeight="1" x14ac:dyDescent="0.15">
      <c r="A34" s="248"/>
      <c r="B34" s="244"/>
      <c r="C34" s="244"/>
      <c r="D34" s="244"/>
      <c r="E34" s="244"/>
      <c r="F34" s="244"/>
      <c r="G34" s="1130" t="s">
        <v>496</v>
      </c>
      <c r="H34" s="1131"/>
      <c r="I34" s="1131"/>
      <c r="J34" s="1132"/>
      <c r="K34" s="294" t="s">
        <v>481</v>
      </c>
      <c r="L34" s="294" t="s">
        <v>481</v>
      </c>
      <c r="M34" s="295" t="s">
        <v>481</v>
      </c>
      <c r="N34" s="296" t="s">
        <v>481</v>
      </c>
    </row>
    <row r="35" spans="1:16" ht="27" customHeight="1" x14ac:dyDescent="0.15">
      <c r="A35" s="248"/>
      <c r="B35" s="244"/>
      <c r="C35" s="244"/>
      <c r="D35" s="244"/>
      <c r="E35" s="244"/>
      <c r="F35" s="244"/>
      <c r="G35" s="1130" t="s">
        <v>497</v>
      </c>
      <c r="H35" s="1131"/>
      <c r="I35" s="1131"/>
      <c r="J35" s="1132"/>
      <c r="K35" s="294">
        <v>162801</v>
      </c>
      <c r="L35" s="294">
        <v>11792</v>
      </c>
      <c r="M35" s="295">
        <v>25974</v>
      </c>
      <c r="N35" s="296">
        <v>-54.6</v>
      </c>
    </row>
    <row r="36" spans="1:16" ht="27" customHeight="1" x14ac:dyDescent="0.15">
      <c r="A36" s="248"/>
      <c r="B36" s="244"/>
      <c r="C36" s="244"/>
      <c r="D36" s="244"/>
      <c r="E36" s="244"/>
      <c r="F36" s="244"/>
      <c r="G36" s="1130" t="s">
        <v>498</v>
      </c>
      <c r="H36" s="1131"/>
      <c r="I36" s="1131"/>
      <c r="J36" s="1132"/>
      <c r="K36" s="294">
        <v>8796</v>
      </c>
      <c r="L36" s="294">
        <v>637</v>
      </c>
      <c r="M36" s="295">
        <v>3122</v>
      </c>
      <c r="N36" s="296">
        <v>-79.599999999999994</v>
      </c>
    </row>
    <row r="37" spans="1:16" ht="13.5" customHeight="1" x14ac:dyDescent="0.15">
      <c r="A37" s="248"/>
      <c r="B37" s="244"/>
      <c r="C37" s="244"/>
      <c r="D37" s="244"/>
      <c r="E37" s="244"/>
      <c r="F37" s="244"/>
      <c r="G37" s="1130" t="s">
        <v>499</v>
      </c>
      <c r="H37" s="1131"/>
      <c r="I37" s="1131"/>
      <c r="J37" s="1132"/>
      <c r="K37" s="294">
        <v>3343</v>
      </c>
      <c r="L37" s="294">
        <v>242</v>
      </c>
      <c r="M37" s="295">
        <v>1366</v>
      </c>
      <c r="N37" s="296">
        <v>-82.3</v>
      </c>
    </row>
    <row r="38" spans="1:16" ht="27" customHeight="1" x14ac:dyDescent="0.15">
      <c r="A38" s="248"/>
      <c r="B38" s="244"/>
      <c r="C38" s="244"/>
      <c r="D38" s="244"/>
      <c r="E38" s="244"/>
      <c r="F38" s="244"/>
      <c r="G38" s="1133" t="s">
        <v>500</v>
      </c>
      <c r="H38" s="1134"/>
      <c r="I38" s="1134"/>
      <c r="J38" s="1135"/>
      <c r="K38" s="297" t="s">
        <v>481</v>
      </c>
      <c r="L38" s="297" t="s">
        <v>481</v>
      </c>
      <c r="M38" s="298">
        <v>23</v>
      </c>
      <c r="N38" s="299" t="s">
        <v>481</v>
      </c>
      <c r="O38" s="293"/>
    </row>
    <row r="39" spans="1:16" x14ac:dyDescent="0.15">
      <c r="A39" s="248"/>
      <c r="B39" s="244"/>
      <c r="C39" s="244"/>
      <c r="D39" s="244"/>
      <c r="E39" s="244"/>
      <c r="F39" s="244"/>
      <c r="G39" s="1133" t="s">
        <v>501</v>
      </c>
      <c r="H39" s="1134"/>
      <c r="I39" s="1134"/>
      <c r="J39" s="1135"/>
      <c r="K39" s="300">
        <v>-44382</v>
      </c>
      <c r="L39" s="300">
        <v>-3215</v>
      </c>
      <c r="M39" s="301">
        <v>-3584</v>
      </c>
      <c r="N39" s="302">
        <v>-10.3</v>
      </c>
      <c r="O39" s="293"/>
    </row>
    <row r="40" spans="1:16" ht="27" customHeight="1" x14ac:dyDescent="0.15">
      <c r="A40" s="248"/>
      <c r="B40" s="244"/>
      <c r="C40" s="244"/>
      <c r="D40" s="244"/>
      <c r="E40" s="244"/>
      <c r="F40" s="244"/>
      <c r="G40" s="1130" t="s">
        <v>502</v>
      </c>
      <c r="H40" s="1131"/>
      <c r="I40" s="1131"/>
      <c r="J40" s="1132"/>
      <c r="K40" s="300">
        <v>-697740</v>
      </c>
      <c r="L40" s="300">
        <v>-50539</v>
      </c>
      <c r="M40" s="301">
        <v>-73614</v>
      </c>
      <c r="N40" s="302">
        <v>-31.3</v>
      </c>
      <c r="O40" s="293"/>
    </row>
    <row r="41" spans="1:16" x14ac:dyDescent="0.15">
      <c r="A41" s="248"/>
      <c r="B41" s="244"/>
      <c r="C41" s="244"/>
      <c r="D41" s="244"/>
      <c r="E41" s="244"/>
      <c r="F41" s="244"/>
      <c r="G41" s="1136" t="s">
        <v>278</v>
      </c>
      <c r="H41" s="1137"/>
      <c r="I41" s="1137"/>
      <c r="J41" s="1138"/>
      <c r="K41" s="294">
        <v>412802</v>
      </c>
      <c r="L41" s="300">
        <v>29900</v>
      </c>
      <c r="M41" s="301">
        <v>33316</v>
      </c>
      <c r="N41" s="302">
        <v>-10.3</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25" t="s">
        <v>471</v>
      </c>
      <c r="J49" s="1127" t="s">
        <v>506</v>
      </c>
      <c r="K49" s="1128"/>
      <c r="L49" s="1128"/>
      <c r="M49" s="1128"/>
      <c r="N49" s="1129"/>
    </row>
    <row r="50" spans="1:14" x14ac:dyDescent="0.15">
      <c r="A50" s="248"/>
      <c r="B50" s="244"/>
      <c r="C50" s="244"/>
      <c r="D50" s="244"/>
      <c r="E50" s="244"/>
      <c r="F50" s="244"/>
      <c r="G50" s="312"/>
      <c r="H50" s="313"/>
      <c r="I50" s="1126"/>
      <c r="J50" s="314" t="s">
        <v>507</v>
      </c>
      <c r="K50" s="315" t="s">
        <v>508</v>
      </c>
      <c r="L50" s="316" t="s">
        <v>509</v>
      </c>
      <c r="M50" s="317" t="s">
        <v>510</v>
      </c>
      <c r="N50" s="318" t="s">
        <v>511</v>
      </c>
    </row>
    <row r="51" spans="1:14" x14ac:dyDescent="0.15">
      <c r="A51" s="248"/>
      <c r="B51" s="244"/>
      <c r="C51" s="244"/>
      <c r="D51" s="244"/>
      <c r="E51" s="244"/>
      <c r="F51" s="244"/>
      <c r="G51" s="310" t="s">
        <v>512</v>
      </c>
      <c r="H51" s="311"/>
      <c r="I51" s="319">
        <v>1138493</v>
      </c>
      <c r="J51" s="320">
        <v>74159</v>
      </c>
      <c r="K51" s="321">
        <v>-4</v>
      </c>
      <c r="L51" s="322">
        <v>90833</v>
      </c>
      <c r="M51" s="323">
        <v>-14.5</v>
      </c>
      <c r="N51" s="324">
        <v>10.5</v>
      </c>
    </row>
    <row r="52" spans="1:14" x14ac:dyDescent="0.15">
      <c r="A52" s="248"/>
      <c r="B52" s="244"/>
      <c r="C52" s="244"/>
      <c r="D52" s="244"/>
      <c r="E52" s="244"/>
      <c r="F52" s="244"/>
      <c r="G52" s="325"/>
      <c r="H52" s="326" t="s">
        <v>513</v>
      </c>
      <c r="I52" s="327">
        <v>273881</v>
      </c>
      <c r="J52" s="328">
        <v>17840</v>
      </c>
      <c r="K52" s="329">
        <v>-68.5</v>
      </c>
      <c r="L52" s="330">
        <v>47037</v>
      </c>
      <c r="M52" s="331">
        <v>-7.9</v>
      </c>
      <c r="N52" s="332">
        <v>-60.6</v>
      </c>
    </row>
    <row r="53" spans="1:14" x14ac:dyDescent="0.15">
      <c r="A53" s="248"/>
      <c r="B53" s="244"/>
      <c r="C53" s="244"/>
      <c r="D53" s="244"/>
      <c r="E53" s="244"/>
      <c r="F53" s="244"/>
      <c r="G53" s="310" t="s">
        <v>514</v>
      </c>
      <c r="H53" s="311"/>
      <c r="I53" s="319">
        <v>1846783</v>
      </c>
      <c r="J53" s="320">
        <v>122580</v>
      </c>
      <c r="K53" s="321">
        <v>65.3</v>
      </c>
      <c r="L53" s="322">
        <v>79181</v>
      </c>
      <c r="M53" s="323">
        <v>-12.8</v>
      </c>
      <c r="N53" s="324">
        <v>78.099999999999994</v>
      </c>
    </row>
    <row r="54" spans="1:14" x14ac:dyDescent="0.15">
      <c r="A54" s="248"/>
      <c r="B54" s="244"/>
      <c r="C54" s="244"/>
      <c r="D54" s="244"/>
      <c r="E54" s="244"/>
      <c r="F54" s="244"/>
      <c r="G54" s="325"/>
      <c r="H54" s="326" t="s">
        <v>513</v>
      </c>
      <c r="I54" s="327">
        <v>233774</v>
      </c>
      <c r="J54" s="328">
        <v>15517</v>
      </c>
      <c r="K54" s="329">
        <v>-13</v>
      </c>
      <c r="L54" s="330">
        <v>40448</v>
      </c>
      <c r="M54" s="331">
        <v>-14</v>
      </c>
      <c r="N54" s="332">
        <v>1</v>
      </c>
    </row>
    <row r="55" spans="1:14" x14ac:dyDescent="0.15">
      <c r="A55" s="248"/>
      <c r="B55" s="244"/>
      <c r="C55" s="244"/>
      <c r="D55" s="244"/>
      <c r="E55" s="244"/>
      <c r="F55" s="244"/>
      <c r="G55" s="310" t="s">
        <v>515</v>
      </c>
      <c r="H55" s="311"/>
      <c r="I55" s="319">
        <v>19306371</v>
      </c>
      <c r="J55" s="320">
        <v>1314879</v>
      </c>
      <c r="K55" s="321">
        <v>972.7</v>
      </c>
      <c r="L55" s="322">
        <v>118124</v>
      </c>
      <c r="M55" s="323">
        <v>49.2</v>
      </c>
      <c r="N55" s="324">
        <v>923.5</v>
      </c>
    </row>
    <row r="56" spans="1:14" x14ac:dyDescent="0.15">
      <c r="A56" s="248"/>
      <c r="B56" s="244"/>
      <c r="C56" s="244"/>
      <c r="D56" s="244"/>
      <c r="E56" s="244"/>
      <c r="F56" s="244"/>
      <c r="G56" s="325"/>
      <c r="H56" s="326" t="s">
        <v>513</v>
      </c>
      <c r="I56" s="327">
        <v>224694</v>
      </c>
      <c r="J56" s="328">
        <v>15303</v>
      </c>
      <c r="K56" s="329">
        <v>-1.4</v>
      </c>
      <c r="L56" s="330">
        <v>54614</v>
      </c>
      <c r="M56" s="331">
        <v>35</v>
      </c>
      <c r="N56" s="332">
        <v>-36.4</v>
      </c>
    </row>
    <row r="57" spans="1:14" x14ac:dyDescent="0.15">
      <c r="A57" s="248"/>
      <c r="B57" s="244"/>
      <c r="C57" s="244"/>
      <c r="D57" s="244"/>
      <c r="E57" s="244"/>
      <c r="F57" s="244"/>
      <c r="G57" s="310" t="s">
        <v>516</v>
      </c>
      <c r="H57" s="311"/>
      <c r="I57" s="319">
        <v>17267199</v>
      </c>
      <c r="J57" s="320">
        <v>1218660</v>
      </c>
      <c r="K57" s="321">
        <v>-7.3</v>
      </c>
      <c r="L57" s="322">
        <v>101693</v>
      </c>
      <c r="M57" s="323">
        <v>-13.9</v>
      </c>
      <c r="N57" s="324">
        <v>6.6</v>
      </c>
    </row>
    <row r="58" spans="1:14" x14ac:dyDescent="0.15">
      <c r="A58" s="248"/>
      <c r="B58" s="244"/>
      <c r="C58" s="244"/>
      <c r="D58" s="244"/>
      <c r="E58" s="244"/>
      <c r="F58" s="244"/>
      <c r="G58" s="325"/>
      <c r="H58" s="326" t="s">
        <v>513</v>
      </c>
      <c r="I58" s="327">
        <v>474377</v>
      </c>
      <c r="J58" s="328">
        <v>33480</v>
      </c>
      <c r="K58" s="329">
        <v>118.8</v>
      </c>
      <c r="L58" s="330">
        <v>51066</v>
      </c>
      <c r="M58" s="331">
        <v>-6.5</v>
      </c>
      <c r="N58" s="332">
        <v>125.3</v>
      </c>
    </row>
    <row r="59" spans="1:14" x14ac:dyDescent="0.15">
      <c r="A59" s="248"/>
      <c r="B59" s="244"/>
      <c r="C59" s="244"/>
      <c r="D59" s="244"/>
      <c r="E59" s="244"/>
      <c r="F59" s="244"/>
      <c r="G59" s="310" t="s">
        <v>517</v>
      </c>
      <c r="H59" s="311"/>
      <c r="I59" s="319">
        <v>23168296</v>
      </c>
      <c r="J59" s="320">
        <v>1678132</v>
      </c>
      <c r="K59" s="321">
        <v>37.700000000000003</v>
      </c>
      <c r="L59" s="322">
        <v>93741</v>
      </c>
      <c r="M59" s="323">
        <v>-7.8</v>
      </c>
      <c r="N59" s="324">
        <v>45.5</v>
      </c>
    </row>
    <row r="60" spans="1:14" x14ac:dyDescent="0.15">
      <c r="A60" s="248"/>
      <c r="B60" s="244"/>
      <c r="C60" s="244"/>
      <c r="D60" s="244"/>
      <c r="E60" s="244"/>
      <c r="F60" s="244"/>
      <c r="G60" s="325"/>
      <c r="H60" s="326" t="s">
        <v>513</v>
      </c>
      <c r="I60" s="333">
        <v>1040069</v>
      </c>
      <c r="J60" s="328">
        <v>75335</v>
      </c>
      <c r="K60" s="329">
        <v>125</v>
      </c>
      <c r="L60" s="330">
        <v>46285</v>
      </c>
      <c r="M60" s="331">
        <v>-9.4</v>
      </c>
      <c r="N60" s="332">
        <v>134.4</v>
      </c>
    </row>
    <row r="61" spans="1:14" x14ac:dyDescent="0.15">
      <c r="A61" s="248"/>
      <c r="B61" s="244"/>
      <c r="C61" s="244"/>
      <c r="D61" s="244"/>
      <c r="E61" s="244"/>
      <c r="F61" s="244"/>
      <c r="G61" s="310" t="s">
        <v>518</v>
      </c>
      <c r="H61" s="334"/>
      <c r="I61" s="335">
        <v>12545428</v>
      </c>
      <c r="J61" s="336">
        <v>881682</v>
      </c>
      <c r="K61" s="337">
        <v>212.9</v>
      </c>
      <c r="L61" s="338">
        <v>96714</v>
      </c>
      <c r="M61" s="339">
        <v>0</v>
      </c>
      <c r="N61" s="324">
        <v>212.9</v>
      </c>
    </row>
    <row r="62" spans="1:14" x14ac:dyDescent="0.15">
      <c r="A62" s="248"/>
      <c r="B62" s="244"/>
      <c r="C62" s="244"/>
      <c r="D62" s="244"/>
      <c r="E62" s="244"/>
      <c r="F62" s="244"/>
      <c r="G62" s="325"/>
      <c r="H62" s="326" t="s">
        <v>513</v>
      </c>
      <c r="I62" s="327">
        <v>449359</v>
      </c>
      <c r="J62" s="328">
        <v>31495</v>
      </c>
      <c r="K62" s="329">
        <v>32.200000000000003</v>
      </c>
      <c r="L62" s="330">
        <v>47890</v>
      </c>
      <c r="M62" s="331">
        <v>-0.6</v>
      </c>
      <c r="N62" s="332">
        <v>32.799999999999997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39" t="s">
        <v>3</v>
      </c>
      <c r="D47" s="1139"/>
      <c r="E47" s="1140"/>
      <c r="F47" s="11">
        <v>25.58</v>
      </c>
      <c r="G47" s="12">
        <v>89.14</v>
      </c>
      <c r="H47" s="12">
        <v>126.34</v>
      </c>
      <c r="I47" s="12">
        <v>112.53</v>
      </c>
      <c r="J47" s="13">
        <v>152.75</v>
      </c>
    </row>
    <row r="48" spans="2:10" ht="57.75" customHeight="1" x14ac:dyDescent="0.15">
      <c r="B48" s="14"/>
      <c r="C48" s="1141" t="s">
        <v>4</v>
      </c>
      <c r="D48" s="1141"/>
      <c r="E48" s="1142"/>
      <c r="F48" s="15">
        <v>57.54</v>
      </c>
      <c r="G48" s="16">
        <v>1.94</v>
      </c>
      <c r="H48" s="16">
        <v>36.1</v>
      </c>
      <c r="I48" s="16">
        <v>42.66</v>
      </c>
      <c r="J48" s="17">
        <v>31.29</v>
      </c>
    </row>
    <row r="49" spans="2:10" ht="57.75" customHeight="1" thickBot="1" x14ac:dyDescent="0.2">
      <c r="B49" s="18"/>
      <c r="C49" s="1143" t="s">
        <v>5</v>
      </c>
      <c r="D49" s="1143"/>
      <c r="E49" s="1144"/>
      <c r="F49" s="19">
        <v>62.58</v>
      </c>
      <c r="G49" s="20" t="s">
        <v>525</v>
      </c>
      <c r="H49" s="20">
        <v>69.650000000000006</v>
      </c>
      <c r="I49" s="20" t="s">
        <v>526</v>
      </c>
      <c r="J49" s="21">
        <v>7.02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2017-03-07T02:16:11Z</cp:lastPrinted>
  <dcterms:created xsi:type="dcterms:W3CDTF">2017-02-15T15:43:46Z</dcterms:created>
  <dcterms:modified xsi:type="dcterms:W3CDTF">2017-03-07T02:26:35Z</dcterms:modified>
  <cp:category/>
</cp:coreProperties>
</file>