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5年度決算\14　財政状況資料集\令和7年3月公表\03.市町村→県\02.確定用\35 南三陸町★\"/>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U37" i="10"/>
  <c r="C37" i="10"/>
  <c r="CO36" i="10"/>
  <c r="BE36" i="10"/>
  <c r="C36" i="10"/>
  <c r="CO35" i="10"/>
  <c r="BW35" i="10"/>
  <c r="BW36" i="10" s="1"/>
  <c r="BW37" i="10" s="1"/>
  <c r="BW38" i="10" s="1"/>
  <c r="BW39" i="10" s="1"/>
  <c r="BE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alcChain>
</file>

<file path=xl/sharedStrings.xml><?xml version="1.0" encoding="utf-8"?>
<sst xmlns="http://schemas.openxmlformats.org/spreadsheetml/2006/main" count="1082" uniqueCount="565">
  <si>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</si>
  <si>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</si>
  <si>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</si>
  <si>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</si>
  <si>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</si>
  <si>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</si>
  <si>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</si>
  <si>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</si>
  <si>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</si>
  <si>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</si>
  <si>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</si>
  <si>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</si>
  <si>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</si>
  <si>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</si>
  <si>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</si>
  <si>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</si>
  <si>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</si>
  <si>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</si>
  <si>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</si>
  <si>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</si>
  <si>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</si>
  <si>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</si>
  <si>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</si>
  <si>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</si>
  <si>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</si>
  <si>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</si>
  <si>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</si>
  <si>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</si>
  <si>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</si>
  <si>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</si>
  <si>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</si>
  <si>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</si>
  <si>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</si>
  <si>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</si>
  <si>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</si>
  <si>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</si>
  <si>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</si>
  <si>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</si>
  <si>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</si>
  <si>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</si>
  <si>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</si>
  <si>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</si>
  <si>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</si>
  <si>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</si>
  <si>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</si>
  <si>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</si>
  <si>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</si>
  <si>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</si>
  <si>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</si>
  <si>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</si>
  <si>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</si>
  <si>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</si>
  <si>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</si>
  <si>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</si>
  <si>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</si>
  <si>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</si>
  <si>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</si>
  <si>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</si>
  <si>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</si>
  <si>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</si>
  <si>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</si>
  <si>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</si>
  <si>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</si>
  <si>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</si>
  <si>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</si>
  <si>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</si>
  <si>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</si>
  <si>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</si>
  <si>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</si>
  <si>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</si>
  <si>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</si>
  <si>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</si>
  <si>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</si>
  <si>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</si>
  <si>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</si>
  <si>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</si>
  <si>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</si>
  <si>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</si>
  <si>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</si>
  <si>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</si>
  <si>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</si>
  <si>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</si>
  <si>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</si>
  <si>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</si>
  <si>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</si>
  <si>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</si>
  <si>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</si>
  <si>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</si>
  <si>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</si>
  <si>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</si>
  <si>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</si>
  <si>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</si>
  <si>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</si>
  <si>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</si>
  <si>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南三陸町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</si>
  <si>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</si>
  <si>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</si>
  <si>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</si>
  <si>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</si>
  <si>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</si>
  <si>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</si>
  <si>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</si>
  <si>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</si>
  <si>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</si>
  <si>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</si>
  <si>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</si>
  <si>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</si>
  <si>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</si>
  <si>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</si>
  <si>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</si>
  <si>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</si>
  <si>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</si>
  <si>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</si>
  <si>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</si>
  <si>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</si>
  <si>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</si>
  <si>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</si>
  <si>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</si>
  <si>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</si>
  <si>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</si>
  <si>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</si>
  <si>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</si>
  <si>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</si>
  <si>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</si>
  <si>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</si>
  <si>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</si>
  <si>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</si>
  <si>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</si>
  <si>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</si>
  <si>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</si>
  <si>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</si>
  <si>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</si>
  <si>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</si>
  <si>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</si>
  <si>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</si>
  <si>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</si>
  <si>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</si>
  <si>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</si>
  <si>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</si>
  <si>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</si>
  <si>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</si>
  <si>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</si>
  <si>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</si>
  <si>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</si>
  <si>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</si>
  <si>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</si>
  <si>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</si>
  <si>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</si>
  <si>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</si>
  <si>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</si>
  <si>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</si>
  <si>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</si>
  <si>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</si>
  <si>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</si>
  <si>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</si>
  <si>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</si>
  <si>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</si>
  <si>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</si>
  <si>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</si>
  <si>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</si>
  <si>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</si>
  <si>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</si>
  <si>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</si>
  <si>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</si>
  <si>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</si>
  <si>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</si>
  <si>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</si>
  <si>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</si>
  <si>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</si>
  <si>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</si>
  <si>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</si>
  <si>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</si>
  <si>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</si>
  <si>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</si>
  <si>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</si>
  <si>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</si>
  <si>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</si>
  <si>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</si>
  <si>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</si>
  <si>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</si>
  <si>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</si>
  <si>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</si>
  <si>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</si>
  <si>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</si>
  <si>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</si>
  <si>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</si>
  <si>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</si>
  <si>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</si>
  <si>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</si>
  <si>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</si>
  <si>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</si>
  <si>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</si>
  <si>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</si>
  <si>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</si>
  <si>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</si>
  <si>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</si>
  <si>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</si>
  <si>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</si>
  <si>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</si>
  <si>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</si>
  <si>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</si>
  <si>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</si>
  <si>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</si>
  <si>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</si>
  <si>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宮城県南三陸町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</si>
  <si>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</si>
  <si>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</si>
  <si>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</si>
  <si>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</si>
  <si>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</si>
  <si>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</si>
  <si>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</si>
  <si>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</si>
  <si>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</si>
  <si>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</si>
  <si>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</si>
  <si>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</si>
  <si>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</si>
  <si>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</si>
  <si>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</si>
  <si>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</si>
  <si>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</si>
  <si>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</si>
  <si>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</si>
  <si>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</si>
  <si>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</si>
  <si>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</si>
  <si>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</si>
  <si>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</si>
  <si>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</si>
  <si>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</si>
  <si>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</si>
  <si>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</si>
  <si>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</si>
  <si>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</si>
  <si>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</si>
  <si>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</si>
  <si>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</si>
  <si>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</si>
  <si>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</si>
  <si>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</si>
  <si>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</si>
  <si>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</si>
  <si>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</si>
  <si>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</si>
  <si>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</si>
  <si>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</si>
  <si>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</si>
  <si>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</si>
  <si>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</si>
  <si>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</si>
  <si>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</si>
  <si>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</si>
  <si>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</si>
  <si>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</si>
  <si>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</si>
  <si>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</si>
  <si>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</si>
  <si>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</si>
  <si>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</si>
  <si>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</si>
  <si>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</si>
  <si>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</si>
  <si>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</si>
  <si>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</si>
  <si>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</si>
  <si>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</si>
  <si>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</si>
  <si>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</si>
  <si>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</si>
  <si>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</si>
  <si>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</si>
  <si>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</si>
  <si>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</si>
  <si>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</si>
  <si>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</si>
  <si>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</si>
  <si>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</si>
  <si>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</si>
  <si>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</si>
  <si>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</si>
  <si>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</si>
  <si>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</si>
  <si>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</si>
  <si>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</si>
  <si>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</si>
  <si>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</si>
  <si>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</si>
  <si>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</si>
  <si>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</si>
  <si>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</si>
  <si>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</si>
  <si>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</si>
  <si>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</si>
  <si>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</si>
  <si>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</si>
  <si>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</si>
  <si>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</si>
  <si>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</si>
  <si>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</si>
  <si>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</si>
  <si>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</si>
  <si>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</si>
  <si>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</si>
  <si>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</si>
  <si>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</si>
  <si>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</si>
  <si>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</si>
  <si>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</si>
  <si>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</si>
  <si>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</si>
  <si>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</si>
  <si>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</si>
  <si>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</si>
  <si>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</si>
  <si>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</si>
  <si>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</si>
  <si>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</si>
  <si>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</si>
  <si>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</si>
  <si>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</si>
  <si>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</si>
  <si>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</si>
  <si>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</si>
  <si>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</si>
  <si>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</si>
  <si>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</si>
  <si>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</si>
  <si>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</si>
  <si>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</si>
  <si>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</si>
  <si>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</si>
  <si>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</si>
  <si>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</si>
  <si>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</si>
  <si>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</si>
  <si>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</si>
  <si>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</si>
  <si>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</si>
  <si>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</si>
  <si>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</si>
  <si>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</si>
  <si>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</si>
  <si>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</si>
  <si>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</si>
  <si>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</si>
  <si>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</si>
  <si>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</si>
  <si>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</si>
  <si>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</si>
  <si>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</si>
  <si>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</si>
  <si>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</si>
  <si>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</si>
  <si>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</si>
  <si>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宮城県南三陸町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</si>
  <si>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</si>
  <si>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</si>
  <si>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</si>
  <si>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</si>
  <si>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</si>
  <si>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</si>
  <si>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</si>
  <si>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</si>
  <si>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</si>
  <si>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</si>
  <si>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</si>
  <si>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</si>
  <si>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</si>
  <si>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</si>
  <si>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</si>
  <si>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</si>
  <si>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</si>
  <si>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</si>
  <si>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</si>
  <si>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</si>
  <si>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</si>
  <si>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</si>
  <si>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</si>
  <si>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</si>
  <si>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</si>
  <si>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</si>
  <si>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</si>
  <si>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</si>
  <si>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</si>
  <si>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</si>
  <si>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</si>
  <si>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</si>
  <si>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</si>
  <si>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</si>
  <si>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</si>
  <si>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</si>
  <si>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</si>
  <si>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</si>
  <si>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</si>
  <si>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</si>
  <si>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訪問看護ステーション事業会計</t>
    <phoneticPr fontId="5"/>
  </si>
  <si>
    <t>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</si>
  <si>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</si>
  <si>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</si>
  <si>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</si>
  <si>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</si>
  <si>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</si>
  <si>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</si>
  <si>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</si>
  <si>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</si>
  <si>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</si>
  <si>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</si>
  <si>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</si>
  <si>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</si>
  <si>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</si>
  <si>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</si>
  <si>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</si>
  <si>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</si>
  <si>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</si>
  <si>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</si>
  <si>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</si>
  <si>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</si>
  <si>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</si>
  <si>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</si>
  <si>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</si>
  <si>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</si>
  <si>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</si>
  <si>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</si>
  <si>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</si>
  <si>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</si>
  <si>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</si>
  <si>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</si>
  <si>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</si>
  <si>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</si>
  <si>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</si>
  <si>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</si>
  <si>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</si>
  <si>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</si>
  <si>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</si>
  <si>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</si>
  <si>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</si>
  <si>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</si>
  <si>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</si>
  <si>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</si>
  <si>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</si>
  <si>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</si>
  <si>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</si>
  <si>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</si>
  <si>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</si>
  <si>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</si>
  <si>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</si>
  <si>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</si>
  <si>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</si>
  <si>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</si>
  <si>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</si>
  <si>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</si>
  <si>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</si>
  <si>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</si>
  <si>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</si>
  <si>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</si>
  <si>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</si>
  <si>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</si>
  <si>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</si>
  <si>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</si>
  <si>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</si>
  <si>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</si>
  <si>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</si>
  <si>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</si>
  <si>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</si>
  <si>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</si>
  <si>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</si>
  <si>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</si>
  <si>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</si>
  <si>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</si>
  <si>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</si>
  <si>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</si>
  <si>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</si>
  <si>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</si>
  <si>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</si>
  <si>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</si>
  <si>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</si>
  <si>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</si>
  <si>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</si>
  <si>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</si>
  <si>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</si>
  <si>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</si>
  <si>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</si>
  <si>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</si>
  <si>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</si>
  <si>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</si>
  <si>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</si>
  <si>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</si>
  <si>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</si>
  <si>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</si>
  <si>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</si>
  <si>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</si>
  <si>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</si>
  <si>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</si>
  <si>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</si>
  <si>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</si>
  <si>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</si>
  <si>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</si>
  <si>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</si>
  <si>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</si>
  <si>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</si>
  <si>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</si>
  <si>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</si>
  <si>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</si>
  <si>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</si>
  <si>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</si>
  <si>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</si>
  <si>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</si>
  <si>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</si>
  <si>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</si>
  <si>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</si>
  <si>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</si>
  <si>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</si>
  <si>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</si>
  <si>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</si>
  <si>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</si>
  <si>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</si>
  <si>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</si>
  <si>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</si>
  <si>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</si>
  <si>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</si>
  <si>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</si>
  <si>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</si>
  <si>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</si>
  <si>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</si>
  <si>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</si>
  <si>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</si>
  <si>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</si>
  <si>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</si>
  <si>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</si>
  <si>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</si>
  <si>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</si>
  <si>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</si>
  <si>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</si>
  <si>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3.57</t>
  </si>
  <si>
    <t>▲ 21.48</t>
  </si>
  <si>
    <t>▲ 24.40</t>
  </si>
  <si>
    <t>▲ 16.06</t>
  </si>
  <si>
    <t>一般会計</t>
  </si>
  <si>
    <t>病院事業会計</t>
  </si>
  <si>
    <t>介護保険特別会計</t>
  </si>
  <si>
    <t>国民健康保険特別会計</t>
  </si>
  <si>
    <t>下水道事業会計</t>
  </si>
  <si>
    <t>訪問看護ステーション事業会計</t>
  </si>
  <si>
    <t>市場事業特別会計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</si>
  <si>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</si>
  <si>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</si>
  <si>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</si>
  <si>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</si>
  <si>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</si>
  <si>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</si>
  <si>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</si>
  <si>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</si>
  <si>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</si>
  <si>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気仙沼・本吉地域広域行政事務組合</t>
    <rPh sb="0" eb="3">
      <t>ケセンヌマ</t>
    </rPh>
    <rPh sb="4" eb="6">
      <t>モトヨシ</t>
    </rPh>
    <rPh sb="6" eb="8">
      <t>チイキ</t>
    </rPh>
    <rPh sb="8" eb="10">
      <t>コウイキ</t>
    </rPh>
    <rPh sb="10" eb="12">
      <t>ギョウセイ</t>
    </rPh>
    <rPh sb="12" eb="14">
      <t>ジム</t>
    </rPh>
    <rPh sb="14" eb="16">
      <t>クミアイ</t>
    </rPh>
    <phoneticPr fontId="10"/>
  </si>
  <si>
    <t>宮城県市町村職員退職手当組合</t>
    <rPh sb="0" eb="8">
      <t>ミヤギケンシチョウソンショクイン</t>
    </rPh>
    <rPh sb="8" eb="12">
      <t>タイショクテアテ</t>
    </rPh>
    <rPh sb="12" eb="14">
      <t>クミアイ</t>
    </rPh>
    <phoneticPr fontId="10"/>
  </si>
  <si>
    <t>宮城県市町村非常勤消防団員補償報償組合</t>
    <rPh sb="0" eb="2">
      <t>ミヤギ</t>
    </rPh>
    <rPh sb="2" eb="3">
      <t>ケン</t>
    </rPh>
    <rPh sb="3" eb="6">
      <t>シチョウソン</t>
    </rPh>
    <rPh sb="6" eb="9">
      <t>ヒジョウキン</t>
    </rPh>
    <rPh sb="9" eb="12">
      <t>ショウボウダン</t>
    </rPh>
    <rPh sb="12" eb="13">
      <t>イン</t>
    </rPh>
    <rPh sb="13" eb="15">
      <t>ホショウ</t>
    </rPh>
    <rPh sb="15" eb="17">
      <t>ホウショウ</t>
    </rPh>
    <rPh sb="17" eb="19">
      <t>クミアイ</t>
    </rPh>
    <phoneticPr fontId="10"/>
  </si>
  <si>
    <t>宮城県市町村自治振興センター</t>
    <rPh sb="0" eb="10">
      <t>ミヤギケンシチョウソンジチシンコウ</t>
    </rPh>
    <phoneticPr fontId="10"/>
  </si>
  <si>
    <t>宮城県後期高齢者医療広域連合</t>
    <rPh sb="0" eb="2">
      <t>ミヤギ</t>
    </rPh>
    <rPh sb="2" eb="3">
      <t>ケン</t>
    </rPh>
    <rPh sb="3" eb="5">
      <t>コウキ</t>
    </rPh>
    <rPh sb="5" eb="8">
      <t>コウレイシャ</t>
    </rPh>
    <rPh sb="8" eb="10">
      <t>イリョウ</t>
    </rPh>
    <rPh sb="10" eb="12">
      <t>コウイキ</t>
    </rPh>
    <rPh sb="12" eb="14">
      <t>レンゴウ</t>
    </rPh>
    <phoneticPr fontId="10"/>
  </si>
  <si>
    <t>宮城県後期高齢者医療事業会計</t>
    <rPh sb="0" eb="3">
      <t>ミヤギケン</t>
    </rPh>
    <rPh sb="3" eb="8">
      <t>コウキコウレイシャ</t>
    </rPh>
    <rPh sb="8" eb="14">
      <t>イリョウジギョウカイケイ</t>
    </rPh>
    <phoneticPr fontId="10"/>
  </si>
  <si>
    <t>公共施設維持管理基金</t>
    <rPh sb="0" eb="10">
      <t>コウキョウシセツイジカンリキキン</t>
    </rPh>
    <phoneticPr fontId="5"/>
  </si>
  <si>
    <t>合併振興基金</t>
    <rPh sb="0" eb="6">
      <t>ガッペイシンコウキキン</t>
    </rPh>
    <phoneticPr fontId="2"/>
  </si>
  <si>
    <t>震災復興基金</t>
    <rPh sb="0" eb="6">
      <t>シンサイフッコウキキン</t>
    </rPh>
    <phoneticPr fontId="2"/>
  </si>
  <si>
    <t>ふるさとまちづくり基金</t>
    <rPh sb="9" eb="11">
      <t>キキン</t>
    </rPh>
    <phoneticPr fontId="2"/>
  </si>
  <si>
    <t>森林環境整備基金</t>
    <rPh sb="0" eb="8">
      <t>シンリンカンキョウセイビキキン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</si>
</sst>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B30E-4726-B2D5-3766712657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467697</c:v>
                </c:pt>
                <c:pt idx="1">
                  <c:v>427310</c:v>
                </c:pt>
                <c:pt idx="2">
                  <c:v>208653</c:v>
                </c:pt>
                <c:pt idx="3">
                  <c:v>208108</c:v>
                </c:pt>
                <c:pt idx="4">
                  <c:v>144616</c:v>
                </c:pt>
              </c:numCache>
            </c:numRef>
          </c:val>
          <c:smooth val="0"/>
          <c:extLst>
            <c:ext xmlns:c16="http://schemas.microsoft.com/office/drawing/2014/chart" uri="{C3380CC4-5D6E-409C-BE32-E72D297353CC}">
              <c16:uniqueId val="{00000001-B30E-4726-B2D5-3766712657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29.64</c:v>
                </c:pt>
                <c:pt idx="1">
                  <c:v>27.77</c:v>
                </c:pt>
                <c:pt idx="2">
                  <c:v>24.18</c:v>
                </c:pt>
                <c:pt idx="3">
                  <c:v>13.41</c:v>
                </c:pt>
                <c:pt idx="4">
                  <c:v>15.33</c:v>
                </c:pt>
              </c:numCache>
            </c:numRef>
          </c:val>
          <c:extLst>
            <c:ext xmlns:c16="http://schemas.microsoft.com/office/drawing/2014/chart" uri="{C3380CC4-5D6E-409C-BE32-E72D297353CC}">
              <c16:uniqueId val="{00000000-2D28-44EE-883B-5B7F197157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88.16</c:v>
                </c:pt>
                <c:pt idx="1">
                  <c:v>79.86</c:v>
                </c:pt>
                <c:pt idx="2">
                  <c:v>99.33</c:v>
                </c:pt>
                <c:pt idx="3">
                  <c:v>103.1</c:v>
                </c:pt>
                <c:pt idx="4">
                  <c:v>92.08</c:v>
                </c:pt>
              </c:numCache>
            </c:numRef>
          </c:val>
          <c:extLst>
            <c:ext xmlns:c16="http://schemas.microsoft.com/office/drawing/2014/chart" uri="{C3380CC4-5D6E-409C-BE32-E72D297353CC}">
              <c16:uniqueId val="{00000001-2D28-44EE-883B-5B7F197157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-3.57</c:v>
                </c:pt>
                <c:pt idx="1">
                  <c:v>-21.48</c:v>
                </c:pt>
                <c:pt idx="2">
                  <c:v>8.1199999999999992</c:v>
                </c:pt>
                <c:pt idx="3">
                  <c:v>-24.4</c:v>
                </c:pt>
                <c:pt idx="4">
                  <c:v>-16.059999999999999</c:v>
                </c:pt>
              </c:numCache>
            </c:numRef>
          </c:val>
          <c:smooth val="0"/>
          <c:extLst>
            <c:ext xmlns:c16="http://schemas.microsoft.com/office/drawing/2014/chart" uri="{C3380CC4-5D6E-409C-BE32-E72D297353CC}">
              <c16:uniqueId val="{00000002-2D28-44EE-883B-5B7F197157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c:v>
                </c:pt>
                <c:pt idx="2">
                  <c:v>#N/A</c:v>
                </c:pt>
                <c:pt idx="3">
                  <c:v>0.77</c:v>
                </c:pt>
                <c:pt idx="4">
                  <c:v>#N/A</c:v>
                </c:pt>
                <c:pt idx="5">
                  <c:v>0.05</c:v>
                </c:pt>
                <c:pt idx="6">
                  <c:v>#N/A</c:v>
                </c:pt>
                <c:pt idx="7">
                  <c:v>2.4500000000000002</c:v>
                </c:pt>
                <c:pt idx="8">
                  <c:v>#N/A</c:v>
                </c:pt>
                <c:pt idx="9">
                  <c:v>0</c:v>
                </c:pt>
              </c:numCache>
            </c:numRef>
          </c:val>
          <c:extLst>
            <c:ext xmlns:c16="http://schemas.microsoft.com/office/drawing/2014/chart" uri="{C3380CC4-5D6E-409C-BE32-E72D297353CC}">
              <c16:uniqueId val="{00000000-397A-4FBF-A640-7E0130C43D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7A-4FBF-A640-7E0130C43D8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0.12</c:v>
                </c:pt>
                <c:pt idx="4">
                  <c:v>#N/A</c:v>
                </c:pt>
                <c:pt idx="5">
                  <c:v>0.05</c:v>
                </c:pt>
                <c:pt idx="6">
                  <c:v>#N/A</c:v>
                </c:pt>
                <c:pt idx="7">
                  <c:v>7.0000000000000007E-2</c:v>
                </c:pt>
                <c:pt idx="8">
                  <c:v>#N/A</c:v>
                </c:pt>
                <c:pt idx="9">
                  <c:v>0.01</c:v>
                </c:pt>
              </c:numCache>
            </c:numRef>
          </c:val>
          <c:extLst>
            <c:ext xmlns:c16="http://schemas.microsoft.com/office/drawing/2014/chart" uri="{C3380CC4-5D6E-409C-BE32-E72D297353CC}">
              <c16:uniqueId val="{00000002-397A-4FBF-A640-7E0130C43D8C}"/>
            </c:ext>
          </c:extLst>
        </c:ser>
        <c:ser>
          <c:idx val="3"/>
          <c:order val="3"/>
          <c:tx>
            <c:strRef>
              <c:f>データシート!$A$30</c:f>
              <c:strCache>
                <c:ptCount val="1"/>
                <c:pt idx="0">
                  <c:v>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0.03</c:v>
                </c:pt>
                <c:pt idx="4">
                  <c:v>#N/A</c:v>
                </c:pt>
                <c:pt idx="5">
                  <c:v>0.05</c:v>
                </c:pt>
                <c:pt idx="6">
                  <c:v>#N/A</c:v>
                </c:pt>
                <c:pt idx="7">
                  <c:v>0</c:v>
                </c:pt>
                <c:pt idx="8">
                  <c:v>#N/A</c:v>
                </c:pt>
                <c:pt idx="9">
                  <c:v>0.08</c:v>
                </c:pt>
              </c:numCache>
            </c:numRef>
          </c:val>
          <c:extLst>
            <c:ext xmlns:c16="http://schemas.microsoft.com/office/drawing/2014/chart" uri="{C3380CC4-5D6E-409C-BE32-E72D297353CC}">
              <c16:uniqueId val="{00000003-397A-4FBF-A640-7E0130C43D8C}"/>
            </c:ext>
          </c:extLst>
        </c:ser>
        <c:ser>
          <c:idx val="4"/>
          <c:order val="4"/>
          <c:tx>
            <c:strRef>
              <c:f>データシート!$A$31</c:f>
              <c:strCache>
                <c:ptCount val="1"/>
                <c:pt idx="0">
                  <c:v>訪問看護ステーション事業会計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0.49</c:v>
                </c:pt>
                <c:pt idx="2">
                  <c:v>#N/A</c:v>
                </c:pt>
                <c:pt idx="3">
                  <c:v>0.61</c:v>
                </c:pt>
                <c:pt idx="4">
                  <c:v>#N/A</c:v>
                </c:pt>
                <c:pt idx="5">
                  <c:v>0.56999999999999995</c:v>
                </c:pt>
                <c:pt idx="6">
                  <c:v>#N/A</c:v>
                </c:pt>
                <c:pt idx="7">
                  <c:v>0.55000000000000004</c:v>
                </c:pt>
                <c:pt idx="8">
                  <c:v>#N/A</c:v>
                </c:pt>
                <c:pt idx="9">
                  <c:v>0.63</c:v>
                </c:pt>
              </c:numCache>
            </c:numRef>
          </c:val>
          <c:extLst>
            <c:ext xmlns:c16="http://schemas.microsoft.com/office/drawing/2014/chart" uri="{C3380CC4-5D6E-409C-BE32-E72D297353CC}">
              <c16:uniqueId val="{00000004-397A-4FBF-A640-7E0130C43D8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0.98</c:v>
                </c:pt>
              </c:numCache>
            </c:numRef>
          </c:val>
          <c:extLst>
            <c:ext xmlns:c16="http://schemas.microsoft.com/office/drawing/2014/chart" uri="{C3380CC4-5D6E-409C-BE32-E72D297353CC}">
              <c16:uniqueId val="{00000005-397A-4FBF-A640-7E0130C43D8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2.2799999999999998</c:v>
                </c:pt>
                <c:pt idx="2">
                  <c:v>#N/A</c:v>
                </c:pt>
                <c:pt idx="3">
                  <c:v>2.82</c:v>
                </c:pt>
                <c:pt idx="4">
                  <c:v>#N/A</c:v>
                </c:pt>
                <c:pt idx="5">
                  <c:v>2.73</c:v>
                </c:pt>
                <c:pt idx="6">
                  <c:v>#N/A</c:v>
                </c:pt>
                <c:pt idx="7">
                  <c:v>2.2400000000000002</c:v>
                </c:pt>
                <c:pt idx="8">
                  <c:v>#N/A</c:v>
                </c:pt>
                <c:pt idx="9">
                  <c:v>1.02</c:v>
                </c:pt>
              </c:numCache>
            </c:numRef>
          </c:val>
          <c:extLst>
            <c:ext xmlns:c16="http://schemas.microsoft.com/office/drawing/2014/chart" uri="{C3380CC4-5D6E-409C-BE32-E72D297353CC}">
              <c16:uniqueId val="{00000006-397A-4FBF-A640-7E0130C43D8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c:v>
                </c:pt>
                <c:pt idx="2">
                  <c:v>#N/A</c:v>
                </c:pt>
                <c:pt idx="3">
                  <c:v>0.91</c:v>
                </c:pt>
                <c:pt idx="4">
                  <c:v>#N/A</c:v>
                </c:pt>
                <c:pt idx="5">
                  <c:v>0.91</c:v>
                </c:pt>
                <c:pt idx="6">
                  <c:v>#N/A</c:v>
                </c:pt>
                <c:pt idx="7">
                  <c:v>1.85</c:v>
                </c:pt>
                <c:pt idx="8">
                  <c:v>#N/A</c:v>
                </c:pt>
                <c:pt idx="9">
                  <c:v>1.33</c:v>
                </c:pt>
              </c:numCache>
            </c:numRef>
          </c:val>
          <c:extLst>
            <c:ext xmlns:c16="http://schemas.microsoft.com/office/drawing/2014/chart" uri="{C3380CC4-5D6E-409C-BE32-E72D297353CC}">
              <c16:uniqueId val="{00000007-397A-4FBF-A640-7E0130C43D8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2.37</c:v>
                </c:pt>
                <c:pt idx="4">
                  <c:v>#N/A</c:v>
                </c:pt>
                <c:pt idx="5">
                  <c:v>3.92</c:v>
                </c:pt>
                <c:pt idx="6">
                  <c:v>#N/A</c:v>
                </c:pt>
                <c:pt idx="7">
                  <c:v>5.27</c:v>
                </c:pt>
                <c:pt idx="8">
                  <c:v>#N/A</c:v>
                </c:pt>
                <c:pt idx="9">
                  <c:v>4.53</c:v>
                </c:pt>
              </c:numCache>
            </c:numRef>
          </c:val>
          <c:extLst>
            <c:ext xmlns:c16="http://schemas.microsoft.com/office/drawing/2014/chart" uri="{C3380CC4-5D6E-409C-BE32-E72D297353CC}">
              <c16:uniqueId val="{00000008-397A-4FBF-A640-7E0130C43D8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29.63</c:v>
                </c:pt>
                <c:pt idx="2">
                  <c:v>#N/A</c:v>
                </c:pt>
                <c:pt idx="3">
                  <c:v>27.77</c:v>
                </c:pt>
                <c:pt idx="4">
                  <c:v>#N/A</c:v>
                </c:pt>
                <c:pt idx="5">
                  <c:v>24.17</c:v>
                </c:pt>
                <c:pt idx="6">
                  <c:v>#N/A</c:v>
                </c:pt>
                <c:pt idx="7">
                  <c:v>13.41</c:v>
                </c:pt>
                <c:pt idx="8">
                  <c:v>#N/A</c:v>
                </c:pt>
                <c:pt idx="9">
                  <c:v>15.32</c:v>
                </c:pt>
              </c:numCache>
            </c:numRef>
          </c:val>
          <c:extLst>
            <c:ext xmlns:c16="http://schemas.microsoft.com/office/drawing/2014/chart" uri="{C3380CC4-5D6E-409C-BE32-E72D297353CC}">
              <c16:uniqueId val="{00000009-397A-4FBF-A640-7E0130C43D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845</c:v>
                </c:pt>
                <c:pt idx="5">
                  <c:v>859</c:v>
                </c:pt>
                <c:pt idx="8">
                  <c:v>856</c:v>
                </c:pt>
                <c:pt idx="11">
                  <c:v>849</c:v>
                </c:pt>
                <c:pt idx="14">
                  <c:v>840</c:v>
                </c:pt>
              </c:numCache>
            </c:numRef>
          </c:val>
          <c:extLst>
            <c:ext xmlns:c16="http://schemas.microsoft.com/office/drawing/2014/chart" uri="{C3380CC4-5D6E-409C-BE32-E72D297353CC}">
              <c16:uniqueId val="{00000000-42E7-4ECE-9C00-E41F8FF49F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42E7-4ECE-9C00-E41F8FF49F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2E7-4ECE-9C00-E41F8FF49F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9</c:v>
                </c:pt>
                <c:pt idx="6">
                  <c:v>9</c:v>
                </c:pt>
                <c:pt idx="9">
                  <c:v>9</c:v>
                </c:pt>
                <c:pt idx="12">
                  <c:v>7</c:v>
                </c:pt>
              </c:numCache>
            </c:numRef>
          </c:val>
          <c:extLst>
            <c:ext xmlns:c16="http://schemas.microsoft.com/office/drawing/2014/chart" uri="{C3380CC4-5D6E-409C-BE32-E72D297353CC}">
              <c16:uniqueId val="{00000003-42E7-4ECE-9C00-E41F8FF49F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176</c:v>
                </c:pt>
                <c:pt idx="3">
                  <c:v>94</c:v>
                </c:pt>
                <c:pt idx="6">
                  <c:v>82</c:v>
                </c:pt>
                <c:pt idx="9">
                  <c:v>90</c:v>
                </c:pt>
                <c:pt idx="12">
                  <c:v>94</c:v>
                </c:pt>
              </c:numCache>
            </c:numRef>
          </c:val>
          <c:extLst>
            <c:ext xmlns:c16="http://schemas.microsoft.com/office/drawing/2014/chart" uri="{C3380CC4-5D6E-409C-BE32-E72D297353CC}">
              <c16:uniqueId val="{00000004-42E7-4ECE-9C00-E41F8FF49F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E7-4ECE-9C00-E41F8FF49F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E7-4ECE-9C00-E41F8FF49F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1010</c:v>
                </c:pt>
                <c:pt idx="3">
                  <c:v>1231</c:v>
                </c:pt>
                <c:pt idx="6">
                  <c:v>1286</c:v>
                </c:pt>
                <c:pt idx="9">
                  <c:v>1243</c:v>
                </c:pt>
                <c:pt idx="12">
                  <c:v>1246</c:v>
                </c:pt>
              </c:numCache>
            </c:numRef>
          </c:val>
          <c:extLst>
            <c:ext xmlns:c16="http://schemas.microsoft.com/office/drawing/2014/chart" uri="{C3380CC4-5D6E-409C-BE32-E72D297353CC}">
              <c16:uniqueId val="{00000007-42E7-4ECE-9C00-E41F8FF49F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351</c:v>
                </c:pt>
                <c:pt idx="2">
                  <c:v>#N/A</c:v>
                </c:pt>
                <c:pt idx="3">
                  <c:v>#N/A</c:v>
                </c:pt>
                <c:pt idx="4">
                  <c:v>475</c:v>
                </c:pt>
                <c:pt idx="5">
                  <c:v>#N/A</c:v>
                </c:pt>
                <c:pt idx="6">
                  <c:v>#N/A</c:v>
                </c:pt>
                <c:pt idx="7">
                  <c:v>521</c:v>
                </c:pt>
                <c:pt idx="8">
                  <c:v>#N/A</c:v>
                </c:pt>
                <c:pt idx="9">
                  <c:v>#N/A</c:v>
                </c:pt>
                <c:pt idx="10">
                  <c:v>493</c:v>
                </c:pt>
                <c:pt idx="11">
                  <c:v>#N/A</c:v>
                </c:pt>
                <c:pt idx="12">
                  <c:v>#N/A</c:v>
                </c:pt>
                <c:pt idx="13">
                  <c:v>508</c:v>
                </c:pt>
                <c:pt idx="14">
                  <c:v>#N/A</c:v>
                </c:pt>
              </c:numCache>
            </c:numRef>
          </c:val>
          <c:smooth val="0"/>
          <c:extLst>
            <c:ext xmlns:c16="http://schemas.microsoft.com/office/drawing/2014/chart" uri="{C3380CC4-5D6E-409C-BE32-E72D297353CC}">
              <c16:uniqueId val="{00000008-42E7-4ECE-9C00-E41F8FF49F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7904</c:v>
                </c:pt>
                <c:pt idx="5">
                  <c:v>8128</c:v>
                </c:pt>
                <c:pt idx="8">
                  <c:v>7829</c:v>
                </c:pt>
                <c:pt idx="11">
                  <c:v>8100</c:v>
                </c:pt>
                <c:pt idx="14">
                  <c:v>7804</c:v>
                </c:pt>
              </c:numCache>
            </c:numRef>
          </c:val>
          <c:extLst>
            <c:ext xmlns:c16="http://schemas.microsoft.com/office/drawing/2014/chart" uri="{C3380CC4-5D6E-409C-BE32-E72D297353CC}">
              <c16:uniqueId val="{00000000-13CF-4419-853D-BAB311675B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2680</c:v>
                </c:pt>
                <c:pt idx="5">
                  <c:v>1899</c:v>
                </c:pt>
                <c:pt idx="8">
                  <c:v>1127</c:v>
                </c:pt>
                <c:pt idx="11">
                  <c:v>832</c:v>
                </c:pt>
                <c:pt idx="14">
                  <c:v>790</c:v>
                </c:pt>
              </c:numCache>
            </c:numRef>
          </c:val>
          <c:extLst>
            <c:ext xmlns:c16="http://schemas.microsoft.com/office/drawing/2014/chart" uri="{C3380CC4-5D6E-409C-BE32-E72D297353CC}">
              <c16:uniqueId val="{00000001-13CF-4419-853D-BAB311675B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9351</c:v>
                </c:pt>
                <c:pt idx="5">
                  <c:v>10184</c:v>
                </c:pt>
                <c:pt idx="8">
                  <c:v>11835</c:v>
                </c:pt>
                <c:pt idx="11">
                  <c:v>12585</c:v>
                </c:pt>
                <c:pt idx="14">
                  <c:v>12832</c:v>
                </c:pt>
              </c:numCache>
            </c:numRef>
          </c:val>
          <c:extLst>
            <c:ext xmlns:c16="http://schemas.microsoft.com/office/drawing/2014/chart" uri="{C3380CC4-5D6E-409C-BE32-E72D297353CC}">
              <c16:uniqueId val="{00000002-13CF-4419-853D-BAB311675B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CF-4419-853D-BAB311675B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CF-4419-853D-BAB311675B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5-13CF-4419-853D-BAB311675B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703</c:v>
                </c:pt>
                <c:pt idx="3">
                  <c:v>709</c:v>
                </c:pt>
                <c:pt idx="6">
                  <c:v>708</c:v>
                </c:pt>
                <c:pt idx="9">
                  <c:v>751</c:v>
                </c:pt>
                <c:pt idx="12">
                  <c:v>1031</c:v>
                </c:pt>
              </c:numCache>
            </c:numRef>
          </c:val>
          <c:extLst>
            <c:ext xmlns:c16="http://schemas.microsoft.com/office/drawing/2014/chart" uri="{C3380CC4-5D6E-409C-BE32-E72D297353CC}">
              <c16:uniqueId val="{00000006-13CF-4419-853D-BAB311675B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40</c:v>
                </c:pt>
                <c:pt idx="3">
                  <c:v>32</c:v>
                </c:pt>
                <c:pt idx="6">
                  <c:v>23</c:v>
                </c:pt>
                <c:pt idx="9">
                  <c:v>14</c:v>
                </c:pt>
                <c:pt idx="12">
                  <c:v>8</c:v>
                </c:pt>
              </c:numCache>
            </c:numRef>
          </c:val>
          <c:extLst>
            <c:ext xmlns:c16="http://schemas.microsoft.com/office/drawing/2014/chart" uri="{C3380CC4-5D6E-409C-BE32-E72D297353CC}">
              <c16:uniqueId val="{00000007-13CF-4419-853D-BAB311675B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1589</c:v>
                </c:pt>
                <c:pt idx="3">
                  <c:v>699</c:v>
                </c:pt>
                <c:pt idx="6">
                  <c:v>666</c:v>
                </c:pt>
                <c:pt idx="9">
                  <c:v>660</c:v>
                </c:pt>
                <c:pt idx="12">
                  <c:v>660</c:v>
                </c:pt>
              </c:numCache>
            </c:numRef>
          </c:val>
          <c:extLst>
            <c:ext xmlns:c16="http://schemas.microsoft.com/office/drawing/2014/chart" uri="{C3380CC4-5D6E-409C-BE32-E72D297353CC}">
              <c16:uniqueId val="{00000008-13CF-4419-853D-BAB311675B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3CF-4419-853D-BAB311675B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13228</c:v>
                </c:pt>
                <c:pt idx="3">
                  <c:v>13711</c:v>
                </c:pt>
                <c:pt idx="6">
                  <c:v>13329</c:v>
                </c:pt>
                <c:pt idx="9">
                  <c:v>13360</c:v>
                </c:pt>
                <c:pt idx="12">
                  <c:v>13327</c:v>
                </c:pt>
              </c:numCache>
            </c:numRef>
          </c:val>
          <c:extLst>
            <c:ext xmlns:c16="http://schemas.microsoft.com/office/drawing/2014/chart" uri="{C3380CC4-5D6E-409C-BE32-E72D297353CC}">
              <c16:uniqueId val="{0000000A-13CF-4419-853D-BAB311675B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3CF-4419-853D-BAB311675B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5604</c:v>
                </c:pt>
                <c:pt idx="1">
                  <c:v>5609</c:v>
                </c:pt>
                <c:pt idx="2">
                  <c:v>5026</c:v>
                </c:pt>
              </c:numCache>
            </c:numRef>
          </c:val>
          <c:extLst>
            <c:ext xmlns:c16="http://schemas.microsoft.com/office/drawing/2014/chart" uri="{C3380CC4-5D6E-409C-BE32-E72D297353CC}">
              <c16:uniqueId val="{00000000-2F2E-4D17-B853-17D1F54DBE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c:v>
                </c:pt>
                <c:pt idx="1">
                  <c:v>9</c:v>
                </c:pt>
                <c:pt idx="2">
                  <c:v>32</c:v>
                </c:pt>
              </c:numCache>
            </c:numRef>
          </c:val>
          <c:extLst>
            <c:ext xmlns:c16="http://schemas.microsoft.com/office/drawing/2014/chart" uri="{C3380CC4-5D6E-409C-BE32-E72D297353CC}">
              <c16:uniqueId val="{00000001-2F2E-4D17-B853-17D1F54DBE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6537</c:v>
                </c:pt>
                <c:pt idx="1">
                  <c:v>7275</c:v>
                </c:pt>
                <c:pt idx="2">
                  <c:v>8047</c:v>
                </c:pt>
              </c:numCache>
            </c:numRef>
          </c:val>
          <c:extLst>
            <c:ext xmlns:c16="http://schemas.microsoft.com/office/drawing/2014/chart" uri="{C3380CC4-5D6E-409C-BE32-E72D297353CC}">
              <c16:uniqueId val="{00000002-2F2E-4D17-B853-17D1F54DBE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前年度と比較すると</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百万円増加しているが、復旧・復興事業に充てた地方債の元金償還開始に伴い、元利償還金の額が増加傾向にある。</a:t>
          </a:r>
        </a:p>
        <a:p>
          <a:r>
            <a:rPr kumimoji="1" lang="ja-JP" altLang="en-US" sz="1400">
              <a:solidFill>
                <a:sysClr val="windowText" lastClr="000000"/>
              </a:solidFill>
              <a:latin typeface="ＭＳ ゴシック" pitchFamily="49" charset="-128"/>
              <a:ea typeface="ＭＳ ゴシック" pitchFamily="49" charset="-128"/>
            </a:rPr>
            <a:t>算入公債費等については、災害公営住宅の入居者数の増加に伴い、地方債の償還額等に充当可能な公営住宅使用料の額が多額となっている。</a:t>
          </a:r>
        </a:p>
        <a:p>
          <a:r>
            <a:rPr kumimoji="1" lang="ja-JP" altLang="en-US" sz="1400">
              <a:solidFill>
                <a:sysClr val="windowText" lastClr="000000"/>
              </a:solidFill>
              <a:latin typeface="ＭＳ ゴシック" pitchFamily="49" charset="-128"/>
              <a:ea typeface="ＭＳ ゴシック" pitchFamily="49" charset="-128"/>
            </a:rPr>
            <a:t>今後は、地方債の新規発行の抑制と計画的な財政運営に努める。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満期一括償還地方債については、</a:t>
          </a:r>
          <a:r>
            <a:rPr kumimoji="1" lang="en-US" altLang="ja-JP" sz="1400">
              <a:solidFill>
                <a:sysClr val="windowText" lastClr="000000"/>
              </a:solidFill>
              <a:latin typeface="ＭＳ ゴシック" pitchFamily="49" charset="-128"/>
              <a:ea typeface="ＭＳ ゴシック" pitchFamily="49" charset="-128"/>
            </a:rPr>
            <a:t>H19</a:t>
          </a:r>
          <a:r>
            <a:rPr kumimoji="1" lang="ja-JP" altLang="en-US" sz="1400">
              <a:solidFill>
                <a:sysClr val="windowText" lastClr="000000"/>
              </a:solidFill>
              <a:latin typeface="ＭＳ ゴシック" pitchFamily="49" charset="-128"/>
              <a:ea typeface="ＭＳ ゴシック" pitchFamily="49" charset="-128"/>
            </a:rPr>
            <a:t>年度に借入を行ったものがあるが、</a:t>
          </a:r>
          <a:r>
            <a:rPr kumimoji="1" lang="en-US" altLang="ja-JP" sz="1400">
              <a:solidFill>
                <a:sysClr val="windowText" lastClr="000000"/>
              </a:solidFill>
              <a:latin typeface="ＭＳ ゴシック" pitchFamily="49" charset="-128"/>
              <a:ea typeface="ＭＳ ゴシック" pitchFamily="49" charset="-128"/>
            </a:rPr>
            <a:t>H24</a:t>
          </a:r>
          <a:r>
            <a:rPr kumimoji="1" lang="ja-JP" altLang="en-US" sz="1400">
              <a:solidFill>
                <a:sysClr val="windowText" lastClr="000000"/>
              </a:solidFill>
              <a:latin typeface="ＭＳ ゴシック" pitchFamily="49" charset="-128"/>
              <a:ea typeface="ＭＳ ゴシック" pitchFamily="49" charset="-128"/>
            </a:rPr>
            <a:t>年度において満期一括償還を行い、その後、借入は行っていない</a:t>
          </a:r>
          <a:r>
            <a:rPr kumimoji="1" lang="ja-JP" altLang="en-US" sz="1000">
              <a:solidFill>
                <a:sysClr val="windowText" lastClr="000000"/>
              </a:solidFill>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東日本大震災に係る財政措置等による影響から、将来負担比率については平成</a:t>
          </a:r>
          <a:r>
            <a:rPr kumimoji="1" lang="en-US" altLang="ja-JP" sz="1400">
              <a:solidFill>
                <a:sysClr val="windowText" lastClr="000000"/>
              </a:solidFill>
              <a:latin typeface="ＭＳ ゴシック" pitchFamily="49" charset="-128"/>
              <a:ea typeface="ＭＳ ゴシック" pitchFamily="49" charset="-128"/>
            </a:rPr>
            <a:t>24</a:t>
          </a:r>
          <a:r>
            <a:rPr kumimoji="1" lang="ja-JP" altLang="en-US" sz="1400">
              <a:solidFill>
                <a:sysClr val="windowText" lastClr="000000"/>
              </a:solidFill>
              <a:latin typeface="ＭＳ ゴシック" pitchFamily="49" charset="-128"/>
              <a:ea typeface="ＭＳ ゴシック" pitchFamily="49" charset="-128"/>
            </a:rPr>
            <a:t>年度から発生しない状況となっている。</a:t>
          </a:r>
        </a:p>
        <a:p>
          <a:r>
            <a:rPr kumimoji="1" lang="ja-JP" altLang="en-US" sz="1400">
              <a:solidFill>
                <a:sysClr val="windowText" lastClr="000000"/>
              </a:solidFill>
              <a:latin typeface="ＭＳ ゴシック" pitchFamily="49" charset="-128"/>
              <a:ea typeface="ＭＳ ゴシック" pitchFamily="49" charset="-128"/>
            </a:rPr>
            <a:t>比率が</a:t>
          </a:r>
          <a:r>
            <a:rPr kumimoji="1" lang="en-US" altLang="ja-JP" sz="1400">
              <a:solidFill>
                <a:sysClr val="windowText" lastClr="000000"/>
              </a:solidFill>
              <a:latin typeface="ＭＳ ゴシック" pitchFamily="49" charset="-128"/>
              <a:ea typeface="ＭＳ ゴシック" pitchFamily="49" charset="-128"/>
            </a:rPr>
            <a:t>0</a:t>
          </a:r>
          <a:r>
            <a:rPr kumimoji="1" lang="ja-JP" altLang="en-US" sz="1400">
              <a:solidFill>
                <a:sysClr val="windowText" lastClr="000000"/>
              </a:solidFill>
              <a:latin typeface="ＭＳ ゴシック" pitchFamily="49" charset="-128"/>
              <a:ea typeface="ＭＳ ゴシック" pitchFamily="49" charset="-128"/>
            </a:rPr>
            <a:t>となっていることについては、財政調整基金等の充当可能基金が多額となっていることが要因である。</a:t>
          </a:r>
        </a:p>
        <a:p>
          <a:r>
            <a:rPr kumimoji="1" lang="ja-JP" altLang="en-US" sz="1400">
              <a:solidFill>
                <a:sysClr val="windowText" lastClr="000000"/>
              </a:solidFill>
              <a:latin typeface="ＭＳ ゴシック" pitchFamily="49" charset="-128"/>
              <a:ea typeface="ＭＳ ゴシック" pitchFamily="49" charset="-128"/>
            </a:rPr>
            <a:t>現状を維持することで将来の財政を圧迫する可能性は低くなるが、充当可能基金の増加は東日本大震災の影響による一時的なものであり、今後は比率が発生することが考えられることから、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宮城県南三陸町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百万円増加している。増加理由としては東日本大震災災害公営住宅家賃対策事業補助金の基金への積み立てが主な理由である。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東日本大震災の影響で基金残高が多額となっているが、復旧・復興事業等に関係するもので一時的なものである。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復旧・復興事業の完了、その後の清算等が完了するまで、大きく増減することが見込まれることから、計画的な財政運営に努める。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・公共施設の維持管理に要する資金に充てるため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公共施設維持管理基金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・合併に伴う地域ごとの個性ある振興及び住民の一体感醸成のため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・東日本大震災からの復興に資する事業を推進し、住民生活の安定と町の創造的復興を図るため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震災復興基金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百万円増加している。災害公営住宅等の公共施設の維持補修等に備えるため、東日本大震災災害公営住宅家賃対策事業補助金を公共施設維持管理基金へ積み立てしたことが、主な要因である。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においても、東日本大震災災害公営住宅家賃対策事業補助金を基金に積み立てることとしているため、増加傾向となることを見込んでいるものの、震災復興基金の取り崩し等により、その他基金残高は減少傾向にあることから、計画的な財政運営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前年度と比較すると維持管理経費の増等に伴う物件費等が増大したため、財政調整基金を取崩し、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東日本大震災の影響で基金残高が多額となっているが、復旧・復興事業等に関係するもので一時的なものである。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復旧・復興事業の完了、その後の清算等が完了するまで、大きく増減することが見込まれる。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類似団体と比較すると多額の財政調整基金残高となっているが、復旧・復興事業により施設等が新しくなり維持管理経費が増加しているため、今後においても将来を見据えた財政運営をしなければならない。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減債基金については、臨時財政対策債償還基金費に係る基金積立を行ったため、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現時点では大きく積み立てることは予定していないが、公営住宅建設事業債の元金償還が始まり公債費が増大していることから、状況に応じて積み立てを行うなど、計画的な財政運営に努める。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11,771
11,570
163.40
12,256,925
11,318,157
836,568
5,458,047
12,765,824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R5.3.31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現在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）に加え、町内に大きな企業が少ないこと等により、財政基盤が弱く、類似団体平均と同程度であるが低い水準となっている。</a:t>
          </a:r>
        </a:p>
        <a:p>
          <a:r>
            <a:rPr kumimoji="1" lang="ja-JP" altLang="en-US" sz="1300">
              <a:latin typeface="ＭＳ Ｐゴシック" panose="020B0600070205080204" pitchFamily="50" charset="-128"/>
              <a:ea typeface="ＭＳ Ｐゴシック" panose="020B0600070205080204" pitchFamily="50" charset="-128"/>
            </a:rPr>
            <a:t>必要な事業を峻別し、投資的経費を抑制する等、歳出の徹底的な見直しを実施し、行政の効率化に努めることにより財政の健全化を図る。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263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148590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166387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復旧・復興事業において更新された公共施設の維持管理等に係る物件費の増加や、災害公営住宅の建設時に発行した地方債の元金償還が始まったことから公債費等の支出が若干増加したことにより、類似団体平均よりも高くなっており、経常収支比率が高止まりしている状況である。</a:t>
          </a:r>
        </a:p>
        <a:p>
          <a:r>
            <a:rPr kumimoji="1" lang="ja-JP" altLang="en-US" sz="1300">
              <a:latin typeface="ＭＳ Ｐゴシック" panose="020B0600070205080204" pitchFamily="50" charset="-128"/>
              <a:ea typeface="ＭＳ Ｐゴシック" panose="020B0600070205080204" pitchFamily="50" charset="-128"/>
            </a:rPr>
            <a:t>事務事業の見直しや、地方債の新規発行の抑制により経常経費の削減に努める。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80645</xdr:rowOff>
    </xdr:from>
    <xdr:to>
      <xdr:col>23</xdr:col>
      <xdr:colOff>133350</xdr:colOff>
      <xdr:row>62</xdr:row>
      <xdr:rowOff>108796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10545"/>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51452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67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87206</xdr:rowOff>
    </xdr:from>
    <xdr:to>
      <xdr:col>19</xdr:col>
      <xdr:colOff>133350</xdr:colOff>
      <xdr:row>62</xdr:row>
      <xdr:rowOff>108796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4565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87206</xdr:rowOff>
    </xdr:from>
    <xdr:to>
      <xdr:col>15</xdr:col>
      <xdr:colOff>82550</xdr:colOff>
      <xdr:row>62</xdr:row>
      <xdr:rowOff>52494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4565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157285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40429</xdr:rowOff>
    </xdr:from>
    <xdr:to>
      <xdr:col>11</xdr:col>
      <xdr:colOff>31750</xdr:colOff>
      <xdr:row>62</xdr:row>
      <xdr:rowOff>52494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703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1922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57996</xdr:rowOff>
    </xdr:from>
    <xdr:to>
      <xdr:col>19</xdr:col>
      <xdr:colOff>184150</xdr:colOff>
      <xdr:row>62</xdr:row>
      <xdr:rowOff>159596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144373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36406</xdr:rowOff>
    </xdr:from>
    <xdr:to>
      <xdr:col>15</xdr:col>
      <xdr:colOff>133350</xdr:colOff>
      <xdr:row>61</xdr:row>
      <xdr:rowOff>138006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122783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xdr:rowOff>
    </xdr:from>
    <xdr:to>
      <xdr:col>11</xdr:col>
      <xdr:colOff>82550</xdr:colOff>
      <xdr:row>62</xdr:row>
      <xdr:rowOff>103294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161079</xdr:rowOff>
    </xdr:from>
    <xdr:to>
      <xdr:col>7</xdr:col>
      <xdr:colOff>31750</xdr:colOff>
      <xdr:row>62</xdr:row>
      <xdr:rowOff>91229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76006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[323,364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円増加し、かつ類似団体平均を上回っている。震災からの復旧・復興事業により多くの公共施設が新たに建設等されたため、その維持管理経費が増嵩していることが主な要因である。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人件費については、復興事業が終息したことに伴い、減少していくことが予想される。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160195</xdr:rowOff>
    </xdr:from>
    <xdr:to>
      <xdr:col>23</xdr:col>
      <xdr:colOff>133350</xdr:colOff>
      <xdr:row>81</xdr:row>
      <xdr:rowOff>161282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7645"/>
          <a:ext cx="8382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70387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86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160195</xdr:rowOff>
    </xdr:from>
    <xdr:to>
      <xdr:col>19</xdr:col>
      <xdr:colOff>133350</xdr:colOff>
      <xdr:row>81</xdr:row>
      <xdr:rowOff>164474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47645"/>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127787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164474</xdr:rowOff>
    </xdr:from>
    <xdr:to>
      <xdr:col>15</xdr:col>
      <xdr:colOff>82550</xdr:colOff>
      <xdr:row>82</xdr:row>
      <xdr:rowOff>17631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51924"/>
          <a:ext cx="889000" cy="2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7510</xdr:rowOff>
    </xdr:from>
    <xdr:to>
      <xdr:col>11</xdr:col>
      <xdr:colOff>31750</xdr:colOff>
      <xdr:row>82</xdr:row>
      <xdr:rowOff>17631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6410"/>
          <a:ext cx="889000" cy="1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6173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5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110482</xdr:rowOff>
    </xdr:from>
    <xdr:to>
      <xdr:col>23</xdr:col>
      <xdr:colOff>184150</xdr:colOff>
      <xdr:row>82</xdr:row>
      <xdr:rowOff>40632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82559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109395</xdr:rowOff>
    </xdr:from>
    <xdr:to>
      <xdr:col>19</xdr:col>
      <xdr:colOff>184150</xdr:colOff>
      <xdr:row>82</xdr:row>
      <xdr:rowOff>39545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24322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8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113674</xdr:rowOff>
    </xdr:from>
    <xdr:to>
      <xdr:col>15</xdr:col>
      <xdr:colOff>133350</xdr:colOff>
      <xdr:row>82</xdr:row>
      <xdr:rowOff>43824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28601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8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138281</xdr:rowOff>
    </xdr:from>
    <xdr:to>
      <xdr:col>11</xdr:col>
      <xdr:colOff>82550</xdr:colOff>
      <xdr:row>82</xdr:row>
      <xdr:rowOff>68431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53208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1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128160</xdr:rowOff>
    </xdr:from>
    <xdr:to>
      <xdr:col>7</xdr:col>
      <xdr:colOff>31750</xdr:colOff>
      <xdr:row>82</xdr:row>
      <xdr:rowOff>58310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43087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従来から人事院勧告への準拠（国家公務員準拠）を基本としており、類似団体や全国町村平均と比較しても低い水準にある。今後とも引き続き給与の適正化を図る。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1224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148771</xdr:rowOff>
    </xdr:from>
    <xdr:to>
      <xdr:col>81</xdr:col>
      <xdr:colOff>44450</xdr:colOff>
      <xdr:row>82</xdr:row>
      <xdr:rowOff>115207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3622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45357</xdr:rowOff>
    </xdr:from>
    <xdr:to>
      <xdr:col>77</xdr:col>
      <xdr:colOff>44450</xdr:colOff>
      <xdr:row>81</xdr:row>
      <xdr:rowOff>148771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328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96157</xdr:rowOff>
    </xdr:from>
    <xdr:to>
      <xdr:col>72</xdr:col>
      <xdr:colOff>203200</xdr:colOff>
      <xdr:row>81</xdr:row>
      <xdr:rowOff>45357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8121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96157</xdr:rowOff>
    </xdr:from>
    <xdr:to>
      <xdr:col>68</xdr:col>
      <xdr:colOff>152400</xdr:colOff>
      <xdr:row>81</xdr:row>
      <xdr:rowOff>79829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8121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64407</xdr:rowOff>
    </xdr:from>
    <xdr:to>
      <xdr:col>81</xdr:col>
      <xdr:colOff>95250</xdr:colOff>
      <xdr:row>82</xdr:row>
      <xdr:rowOff>166007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157134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4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97971</xdr:rowOff>
    </xdr:from>
    <xdr:to>
      <xdr:col>77</xdr:col>
      <xdr:colOff>95250</xdr:colOff>
      <xdr:row>82</xdr:row>
      <xdr:rowOff>28121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5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166007</xdr:rowOff>
    </xdr:from>
    <xdr:to>
      <xdr:col>73</xdr:col>
      <xdr:colOff>44450</xdr:colOff>
      <xdr:row>81</xdr:row>
      <xdr:rowOff>96157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106334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45357</xdr:rowOff>
    </xdr:from>
    <xdr:to>
      <xdr:col>68</xdr:col>
      <xdr:colOff>203200</xdr:colOff>
      <xdr:row>80</xdr:row>
      <xdr:rowOff>146957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157134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29029</xdr:rowOff>
    </xdr:from>
    <xdr:to>
      <xdr:col>64</xdr:col>
      <xdr:colOff>152400</xdr:colOff>
      <xdr:row>81</xdr:row>
      <xdr:rowOff>130629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140806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東日本大震災の影響による人口減少と復興事業に係る職員採用により、類似団体平均を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ポイント程度上回る数値となっている。事業計画に見合った職員数を確保・調整し、住民サービスを低下させないよう努める。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82127</xdr:rowOff>
    </xdr:from>
    <xdr:to>
      <xdr:col>81</xdr:col>
      <xdr:colOff>44450</xdr:colOff>
      <xdr:row>63</xdr:row>
      <xdr:rowOff>121194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83477"/>
          <a:ext cx="8382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66481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78680</xdr:rowOff>
    </xdr:from>
    <xdr:to>
      <xdr:col>77</xdr:col>
      <xdr:colOff>44450</xdr:colOff>
      <xdr:row>63</xdr:row>
      <xdr:rowOff>121194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80030"/>
          <a:ext cx="889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141047</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2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51102</xdr:rowOff>
    </xdr:from>
    <xdr:to>
      <xdr:col>72</xdr:col>
      <xdr:colOff>203200</xdr:colOff>
      <xdr:row>63</xdr:row>
      <xdr:rowOff>78680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52452"/>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103129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51102</xdr:rowOff>
    </xdr:from>
    <xdr:to>
      <xdr:col>68</xdr:col>
      <xdr:colOff>152400</xdr:colOff>
      <xdr:row>63</xdr:row>
      <xdr:rowOff>153367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52452"/>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24994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31327</xdr:rowOff>
    </xdr:from>
    <xdr:to>
      <xdr:col>81</xdr:col>
      <xdr:colOff>95250</xdr:colOff>
      <xdr:row>63</xdr:row>
      <xdr:rowOff>132927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3404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70394</xdr:rowOff>
    </xdr:from>
    <xdr:to>
      <xdr:col>77</xdr:col>
      <xdr:colOff>95250</xdr:colOff>
      <xdr:row>64</xdr:row>
      <xdr:rowOff>544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156771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58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27880</xdr:rowOff>
    </xdr:from>
    <xdr:to>
      <xdr:col>73</xdr:col>
      <xdr:colOff>44450</xdr:colOff>
      <xdr:row>63</xdr:row>
      <xdr:rowOff>129480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114257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1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302</xdr:rowOff>
    </xdr:from>
    <xdr:to>
      <xdr:col>68</xdr:col>
      <xdr:colOff>203200</xdr:colOff>
      <xdr:row>63</xdr:row>
      <xdr:rowOff>101902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86679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102567</xdr:rowOff>
    </xdr:from>
    <xdr:to>
      <xdr:col>64</xdr:col>
      <xdr:colOff>152400</xdr:colOff>
      <xdr:row>64</xdr:row>
      <xdr:rowOff>32717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17494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ポイント増加している。復旧・復興事業に充てた地方債の元金償還の開始に伴い、元金償還額が増加したためである。</a:t>
          </a:r>
        </a:p>
        <a:p>
          <a:r>
            <a:rPr kumimoji="1" lang="ja-JP" altLang="en-US" sz="1300">
              <a:latin typeface="ＭＳ Ｐゴシック" panose="020B0600070205080204" pitchFamily="50" charset="-128"/>
              <a:ea typeface="ＭＳ Ｐゴシック" panose="020B0600070205080204" pitchFamily="50" charset="-128"/>
            </a:rPr>
            <a:t>今後も、元金償還開始により比率が高くなることが予想される。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41</xdr:row>
      <xdr:rowOff>170039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654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41</xdr:row>
      <xdr:rowOff>35983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643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134761</xdr:rowOff>
    </xdr:from>
    <xdr:to>
      <xdr:col>68</xdr:col>
      <xdr:colOff>152400</xdr:colOff>
      <xdr:row>40</xdr:row>
      <xdr:rowOff>6350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49861"/>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119239</xdr:rowOff>
    </xdr:from>
    <xdr:to>
      <xdr:col>81</xdr:col>
      <xdr:colOff>95250</xdr:colOff>
      <xdr:row>42</xdr:row>
      <xdr:rowOff>49389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91316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年度から将来負担比率が発生しない状況となっている。</a:t>
          </a:r>
        </a:p>
        <a:p>
          <a:r>
            <a:rPr kumimoji="1" lang="ja-JP" altLang="en-US" sz="1300">
              <a:latin typeface="ＭＳ Ｐゴシック" panose="020B0600070205080204" pitchFamily="50" charset="-128"/>
              <a:ea typeface="ＭＳ Ｐゴシック" panose="020B0600070205080204" pitchFamily="50" charset="-128"/>
            </a:rPr>
            <a:t>主な要因は、地方債の償還額等に充当可能な基金の残高が増加したことによるものである。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復旧・復興事業を行った施設の維持管理に係る物件費の増等により、基金残高が減少することが予想されることから、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16228</xdr:rowOff>
    </xdr:from>
    <xdr:to>
      <xdr:col>73</xdr:col>
      <xdr:colOff>44450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93433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11,771
11,570
163.40
12,256,925
11,318,157
836,568
5,458,047
12,765,824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市町村合併により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一部事務組合も新町の職員となったことなどから、人件費に係る経常収支比率が類似団体と比較して高くなっている。民間でも実施可能な部分は指定管理者制度を導入することを検討し、今後も、適正な職員数にすることに努め、低水準化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1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13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135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43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復旧・復興事業により公共施設等が新しくなったため、維持管理経費等が増加し、高い水準となっている。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146050</xdr:rowOff>
    </xdr:from>
    <xdr:to>
      <xdr:col>82</xdr:col>
      <xdr:colOff>107950</xdr:colOff>
      <xdr:row>22</xdr:row>
      <xdr:rowOff>105228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7465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45357</xdr:rowOff>
    </xdr:from>
    <xdr:to>
      <xdr:col>78</xdr:col>
      <xdr:colOff>69850</xdr:colOff>
      <xdr:row>21</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4743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45357</xdr:rowOff>
    </xdr:from>
    <xdr:to>
      <xdr:col>73</xdr:col>
      <xdr:colOff>180975</xdr:colOff>
      <xdr:row>20</xdr:row>
      <xdr:rowOff>78014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474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78014</xdr:rowOff>
    </xdr:from>
    <xdr:to>
      <xdr:col>69</xdr:col>
      <xdr:colOff>92075</xdr:colOff>
      <xdr:row>21</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5070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22</xdr:row>
      <xdr:rowOff>54428</xdr:rowOff>
    </xdr:from>
    <xdr:to>
      <xdr:col>82</xdr:col>
      <xdr:colOff>158750</xdr:colOff>
      <xdr:row>22</xdr:row>
      <xdr:rowOff>156028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82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134455</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73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95250</xdr:rowOff>
    </xdr:from>
    <xdr:to>
      <xdr:col>78</xdr:col>
      <xdr:colOff>120650</xdr:colOff>
      <xdr:row>22</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78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166007</xdr:rowOff>
    </xdr:from>
    <xdr:to>
      <xdr:col>74</xdr:col>
      <xdr:colOff>31750</xdr:colOff>
      <xdr:row>20</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80934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0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27214</xdr:rowOff>
    </xdr:from>
    <xdr:to>
      <xdr:col>69</xdr:col>
      <xdr:colOff>142875</xdr:colOff>
      <xdr:row>20</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113591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5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19050</xdr:rowOff>
    </xdr:from>
    <xdr:to>
      <xdr:col>65</xdr:col>
      <xdr:colOff>53975</xdr:colOff>
      <xdr:row>21</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前年度と同程度で推移している状況である。</a:t>
          </a:r>
        </a:p>
        <a:p>
          <a:r>
            <a:rPr kumimoji="1" lang="ja-JP" altLang="en-US" sz="1300">
              <a:latin typeface="ＭＳ Ｐゴシック" panose="020B0600070205080204" pitchFamily="50" charset="-128"/>
              <a:ea typeface="ＭＳ Ｐゴシック" panose="020B0600070205080204" pitchFamily="50" charset="-128"/>
            </a:rPr>
            <a:t>人口は減少しているものの、子育て施設関連経費の増加が見込まれることから、今後も同程度で推移することが見込まれる。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35560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36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92710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8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153687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ポイント下回っているが、公営企業会計への繰出金等が依然として多額となっていることから、今後も注視していく必要がある。</a:t>
          </a:r>
        </a:p>
        <a:p>
          <a:r>
            <a:rPr kumimoji="1" lang="ja-JP" altLang="en-US" sz="1300">
              <a:latin typeface="ＭＳ Ｐゴシック" panose="020B0600070205080204" pitchFamily="50" charset="-128"/>
              <a:ea typeface="ＭＳ Ｐゴシック" panose="020B0600070205080204" pitchFamily="50" charset="-128"/>
            </a:rPr>
            <a:t>各事業とも経費を削減するとともに独立採算の原則に基づいた事業運営に努める。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54</xdr:row>
      <xdr:rowOff>159657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156700"/>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143328</xdr:rowOff>
    </xdr:from>
    <xdr:to>
      <xdr:col>78</xdr:col>
      <xdr:colOff>69850</xdr:colOff>
      <xdr:row>54</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143328</xdr:rowOff>
    </xdr:from>
    <xdr:to>
      <xdr:col>73</xdr:col>
      <xdr:colOff>180975</xdr:colOff>
      <xdr:row>55</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56</xdr:row>
      <xdr:rowOff>29028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506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108857</xdr:rowOff>
    </xdr:from>
    <xdr:to>
      <xdr:col>78</xdr:col>
      <xdr:colOff>120650</xdr:colOff>
      <xdr:row>55</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49184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92528</xdr:rowOff>
    </xdr:from>
    <xdr:to>
      <xdr:col>74</xdr:col>
      <xdr:colOff>31750</xdr:colOff>
      <xdr:row>55</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32855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149678</xdr:rowOff>
    </xdr:from>
    <xdr:to>
      <xdr:col>65</xdr:col>
      <xdr:colOff>53975</xdr:colOff>
      <xdr:row>56</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90005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病院事業会計への補助費等があるため、類似団体と比較すると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ポイント上回っており高い水準となっている。</a:t>
          </a:r>
        </a:p>
        <a:p>
          <a:r>
            <a:rPr kumimoji="1" lang="ja-JP" altLang="en-US" sz="1300">
              <a:latin typeface="ＭＳ Ｐゴシック" panose="020B0600070205080204" pitchFamily="50" charset="-128"/>
              <a:ea typeface="ＭＳ Ｐゴシック" panose="020B0600070205080204" pitchFamily="50" charset="-128"/>
            </a:rPr>
            <a:t>今後、全ての補助金の見直し等を行い、経費の削減に努めていく。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76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59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52705</xdr:rowOff>
    </xdr:from>
    <xdr:to>
      <xdr:col>78</xdr:col>
      <xdr:colOff>69850</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2490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52705</xdr:rowOff>
    </xdr:from>
    <xdr:to>
      <xdr:col>73</xdr:col>
      <xdr:colOff>180975</xdr:colOff>
      <xdr:row>36</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249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69850</xdr:rowOff>
    </xdr:from>
    <xdr:to>
      <xdr:col>69</xdr:col>
      <xdr:colOff>92075</xdr:colOff>
      <xdr:row>36</xdr:row>
      <xdr:rowOff>75565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420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102252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130827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1905</xdr:rowOff>
    </xdr:from>
    <xdr:to>
      <xdr:col>74</xdr:col>
      <xdr:colOff>31750</xdr:colOff>
      <xdr:row>36</xdr:row>
      <xdr:rowOff>103505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88282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19050</xdr:rowOff>
    </xdr:from>
    <xdr:to>
      <xdr:col>69</xdr:col>
      <xdr:colOff>142875</xdr:colOff>
      <xdr:row>36</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105427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24765</xdr:rowOff>
    </xdr:from>
    <xdr:to>
      <xdr:col>65</xdr:col>
      <xdr:colOff>53975</xdr:colOff>
      <xdr:row>36</xdr:row>
      <xdr:rowOff>126365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111142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8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前年度から増減はないものの、類似団体平均と比較すると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復旧・復興事業に係る地方債の元金償還開始に伴い、今後も数値の高い状況が続くことを見込んでいる。</a:t>
          </a:r>
        </a:p>
        <a:p>
          <a:r>
            <a:rPr kumimoji="1" lang="ja-JP" altLang="en-US" sz="1300">
              <a:latin typeface="ＭＳ Ｐゴシック" panose="020B0600070205080204" pitchFamily="50" charset="-128"/>
              <a:ea typeface="ＭＳ Ｐゴシック" panose="020B0600070205080204" pitchFamily="50" charset="-128"/>
            </a:rPr>
            <a:t>他の事業においては、起債依存型の事業実施とならないよう財政運営に努める。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58420</xdr:rowOff>
    </xdr:from>
    <xdr:to>
      <xdr:col>24</xdr:col>
      <xdr:colOff>25400</xdr:colOff>
      <xdr:row>77</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60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52722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11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52705</xdr:rowOff>
    </xdr:from>
    <xdr:to>
      <xdr:col>19</xdr:col>
      <xdr:colOff>187325</xdr:colOff>
      <xdr:row>77</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2543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52705</xdr:rowOff>
    </xdr:from>
    <xdr:to>
      <xdr:col>15</xdr:col>
      <xdr:colOff>98425</xdr:colOff>
      <xdr:row>77</xdr:row>
      <xdr:rowOff>64136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543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77</xdr:row>
      <xdr:rowOff>64136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4577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xdr:rowOff>
    </xdr:from>
    <xdr:to>
      <xdr:col>24</xdr:col>
      <xdr:colOff>76200</xdr:colOff>
      <xdr:row>77</xdr:row>
      <xdr:rowOff>109220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151147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xdr:rowOff>
    </xdr:from>
    <xdr:to>
      <xdr:col>20</xdr:col>
      <xdr:colOff>38100</xdr:colOff>
      <xdr:row>77</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93997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xdr:rowOff>
    </xdr:from>
    <xdr:to>
      <xdr:col>15</xdr:col>
      <xdr:colOff>149225</xdr:colOff>
      <xdr:row>77</xdr:row>
      <xdr:rowOff>103505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88282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13336</xdr:rowOff>
    </xdr:from>
    <xdr:to>
      <xdr:col>11</xdr:col>
      <xdr:colOff>60325</xdr:colOff>
      <xdr:row>77</xdr:row>
      <xdr:rowOff>114936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99713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ポイント減少し、類似団体平均と比較すると</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復旧・復興事業が完了した公共施設等の維持管理経費が増加していることにより、公債費以外が類似団体平均よりも高い水準となっている。</a:t>
          </a:r>
        </a:p>
        <a:p>
          <a:r>
            <a:rPr kumimoji="1" lang="ja-JP" altLang="en-US" sz="1300">
              <a:latin typeface="ＭＳ Ｐゴシック" panose="020B0600070205080204" pitchFamily="50" charset="-128"/>
              <a:ea typeface="ＭＳ Ｐゴシック" panose="020B0600070205080204" pitchFamily="50" charset="-128"/>
            </a:rPr>
            <a:t>人件費、補助費等、その他（繰出金）について、ぞれぞれ改善に努め、全体としても類似団体平均よりも低水準となるよう努める。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72137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413232"/>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78</xdr:row>
      <xdr:rowOff>72137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30352"/>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78</xdr:row>
      <xdr:rowOff>3556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3035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78</xdr:row>
      <xdr:rowOff>85852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766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132859</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121429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160898</xdr:rowOff>
    </xdr:from>
    <xdr:to>
      <xdr:col>29</xdr:col>
      <xdr:colOff>127000</xdr:colOff>
      <xdr:row>16</xdr:row>
      <xdr:rowOff>36681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80273"/>
          <a:ext cx="647700" cy="47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36681</xdr:rowOff>
    </xdr:from>
    <xdr:to>
      <xdr:col>26</xdr:col>
      <xdr:colOff>50800</xdr:colOff>
      <xdr:row>16</xdr:row>
      <xdr:rowOff>50659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27506"/>
          <a:ext cx="698500" cy="13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151068</xdr:rowOff>
    </xdr:from>
    <xdr:to>
      <xdr:col>22</xdr:col>
      <xdr:colOff>114300</xdr:colOff>
      <xdr:row>16</xdr:row>
      <xdr:rowOff>50659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70443"/>
          <a:ext cx="698500" cy="7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151068</xdr:rowOff>
    </xdr:from>
    <xdr:to>
      <xdr:col>18</xdr:col>
      <xdr:colOff>177800</xdr:colOff>
      <xdr:row>16</xdr:row>
      <xdr:rowOff>4220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70443"/>
          <a:ext cx="698500" cy="24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63604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110098</xdr:rowOff>
    </xdr:from>
    <xdr:to>
      <xdr:col>29</xdr:col>
      <xdr:colOff>177800</xdr:colOff>
      <xdr:row>16</xdr:row>
      <xdr:rowOff>40248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29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126625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7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157331</xdr:rowOff>
    </xdr:from>
    <xdr:to>
      <xdr:col>26</xdr:col>
      <xdr:colOff>101600</xdr:colOff>
      <xdr:row>16</xdr:row>
      <xdr:rowOff>87481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76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97658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45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171309</xdr:rowOff>
    </xdr:from>
    <xdr:to>
      <xdr:col>22</xdr:col>
      <xdr:colOff>165100</xdr:colOff>
      <xdr:row>16</xdr:row>
      <xdr:rowOff>101459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90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111636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5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100268</xdr:rowOff>
    </xdr:from>
    <xdr:to>
      <xdr:col>19</xdr:col>
      <xdr:colOff>38100</xdr:colOff>
      <xdr:row>16</xdr:row>
      <xdr:rowOff>30418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1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40595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8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124870</xdr:rowOff>
    </xdr:from>
    <xdr:to>
      <xdr:col>15</xdr:col>
      <xdr:colOff>101600</xdr:colOff>
      <xdr:row>16</xdr:row>
      <xdr:rowOff>55020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44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65197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1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123152</xdr:rowOff>
    </xdr:from>
    <xdr:to>
      <xdr:col>29</xdr:col>
      <xdr:colOff>127000</xdr:colOff>
      <xdr:row>35</xdr:row>
      <xdr:rowOff>160224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33502"/>
          <a:ext cx="647700" cy="37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131325</xdr:rowOff>
    </xdr:from>
    <xdr:to>
      <xdr:col>26</xdr:col>
      <xdr:colOff>50800</xdr:colOff>
      <xdr:row>35</xdr:row>
      <xdr:rowOff>160224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741675"/>
          <a:ext cx="698500" cy="28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277486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8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131325</xdr:rowOff>
    </xdr:from>
    <xdr:to>
      <xdr:col>22</xdr:col>
      <xdr:colOff>114300</xdr:colOff>
      <xdr:row>35</xdr:row>
      <xdr:rowOff>216992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41675"/>
          <a:ext cx="698500" cy="8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216992</xdr:rowOff>
    </xdr:from>
    <xdr:to>
      <xdr:col>18</xdr:col>
      <xdr:colOff>177800</xdr:colOff>
      <xdr:row>36</xdr:row>
      <xdr:rowOff>78213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27342"/>
          <a:ext cx="698500" cy="204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72352</xdr:rowOff>
    </xdr:from>
    <xdr:to>
      <xdr:col>29</xdr:col>
      <xdr:colOff>177800</xdr:colOff>
      <xdr:row>35</xdr:row>
      <xdr:rowOff>173952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8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260329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109424</xdr:rowOff>
    </xdr:from>
    <xdr:to>
      <xdr:col>26</xdr:col>
      <xdr:colOff>101600</xdr:colOff>
      <xdr:row>35</xdr:row>
      <xdr:rowOff>211024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19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221201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88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80525</xdr:rowOff>
    </xdr:from>
    <xdr:to>
      <xdr:col>22</xdr:col>
      <xdr:colOff>165100</xdr:colOff>
      <xdr:row>35</xdr:row>
      <xdr:rowOff>182125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9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192302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5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166192</xdr:rowOff>
    </xdr:from>
    <xdr:to>
      <xdr:col>19</xdr:col>
      <xdr:colOff>38100</xdr:colOff>
      <xdr:row>35</xdr:row>
      <xdr:rowOff>267792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76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277969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4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27413</xdr:rowOff>
    </xdr:from>
    <xdr:to>
      <xdr:col>15</xdr:col>
      <xdr:colOff>101600</xdr:colOff>
      <xdr:row>36</xdr:row>
      <xdr:rowOff>129013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80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113790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6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11,771
11,570
163.40
12,256,925
11,318,157
836,568
5,458,047
12,765,824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154432</xdr:rowOff>
    </xdr:from>
    <xdr:to>
      <xdr:col>24</xdr:col>
      <xdr:colOff>63500</xdr:colOff>
      <xdr:row>34</xdr:row>
      <xdr:rowOff>53327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12282"/>
          <a:ext cx="838200" cy="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17069</xdr:rowOff>
    </xdr:from>
    <xdr:to>
      <xdr:col>19</xdr:col>
      <xdr:colOff>177800</xdr:colOff>
      <xdr:row>34</xdr:row>
      <xdr:rowOff>53327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46369"/>
          <a:ext cx="889000" cy="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130302</xdr:rowOff>
    </xdr:from>
    <xdr:to>
      <xdr:col>15</xdr:col>
      <xdr:colOff>50800</xdr:colOff>
      <xdr:row>34</xdr:row>
      <xdr:rowOff>17069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88152"/>
          <a:ext cx="889000" cy="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130302</xdr:rowOff>
    </xdr:from>
    <xdr:to>
      <xdr:col>10</xdr:col>
      <xdr:colOff>114300</xdr:colOff>
      <xdr:row>34</xdr:row>
      <xdr:rowOff>46965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88152"/>
          <a:ext cx="889000" cy="8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102862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103632</xdr:rowOff>
    </xdr:from>
    <xdr:to>
      <xdr:col>24</xdr:col>
      <xdr:colOff>114300</xdr:colOff>
      <xdr:row>34</xdr:row>
      <xdr:rowOff>33782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126509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1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2527</xdr:rowOff>
    </xdr:from>
    <xdr:to>
      <xdr:col>20</xdr:col>
      <xdr:colOff>38100</xdr:colOff>
      <xdr:row>34</xdr:row>
      <xdr:rowOff>104127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3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120654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0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137719</xdr:rowOff>
    </xdr:from>
    <xdr:to>
      <xdr:col>15</xdr:col>
      <xdr:colOff>101600</xdr:colOff>
      <xdr:row>34</xdr:row>
      <xdr:rowOff>67869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84396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7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79502</xdr:rowOff>
    </xdr:from>
    <xdr:to>
      <xdr:col>10</xdr:col>
      <xdr:colOff>165100</xdr:colOff>
      <xdr:row>34</xdr:row>
      <xdr:rowOff>9652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26179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167615</xdr:rowOff>
    </xdr:from>
    <xdr:to>
      <xdr:col>6</xdr:col>
      <xdr:colOff>38100</xdr:colOff>
      <xdr:row>34</xdr:row>
      <xdr:rowOff>97765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114292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0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31007</xdr:rowOff>
    </xdr:from>
    <xdr:to>
      <xdr:col>24</xdr:col>
      <xdr:colOff>63500</xdr:colOff>
      <xdr:row>57</xdr:row>
      <xdr:rowOff>33881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03657"/>
          <a:ext cx="8382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7460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80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20580</xdr:rowOff>
    </xdr:from>
    <xdr:to>
      <xdr:col>19</xdr:col>
      <xdr:colOff>177800</xdr:colOff>
      <xdr:row>57</xdr:row>
      <xdr:rowOff>31007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93230"/>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3327</xdr:rowOff>
    </xdr:from>
    <xdr:to>
      <xdr:col>15</xdr:col>
      <xdr:colOff>50800</xdr:colOff>
      <xdr:row>57</xdr:row>
      <xdr:rowOff>20580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75977"/>
          <a:ext cx="889000" cy="1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171</xdr:rowOff>
    </xdr:from>
    <xdr:to>
      <xdr:col>10</xdr:col>
      <xdr:colOff>114300</xdr:colOff>
      <xdr:row>57</xdr:row>
      <xdr:rowOff>3327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72821"/>
          <a:ext cx="8890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41470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154531</xdr:rowOff>
    </xdr:from>
    <xdr:to>
      <xdr:col>24</xdr:col>
      <xdr:colOff>114300</xdr:colOff>
      <xdr:row>57</xdr:row>
      <xdr:rowOff>84681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5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5958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151657</xdr:rowOff>
    </xdr:from>
    <xdr:to>
      <xdr:col>20</xdr:col>
      <xdr:colOff>38100</xdr:colOff>
      <xdr:row>57</xdr:row>
      <xdr:rowOff>81807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98334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2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141230</xdr:rowOff>
    </xdr:from>
    <xdr:to>
      <xdr:col>15</xdr:col>
      <xdr:colOff>101600</xdr:colOff>
      <xdr:row>57</xdr:row>
      <xdr:rowOff>71380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87907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1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123977</xdr:rowOff>
    </xdr:from>
    <xdr:to>
      <xdr:col>10</xdr:col>
      <xdr:colOff>165100</xdr:colOff>
      <xdr:row>57</xdr:row>
      <xdr:rowOff>54127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70654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0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120821</xdr:rowOff>
    </xdr:from>
    <xdr:to>
      <xdr:col>6</xdr:col>
      <xdr:colOff>38100</xdr:colOff>
      <xdr:row>57</xdr:row>
      <xdr:rowOff>50971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2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67498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49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100685</xdr:rowOff>
    </xdr:from>
    <xdr:to>
      <xdr:col>24</xdr:col>
      <xdr:colOff>63500</xdr:colOff>
      <xdr:row>77</xdr:row>
      <xdr:rowOff>63576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130885"/>
          <a:ext cx="838200" cy="1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100685</xdr:rowOff>
    </xdr:from>
    <xdr:to>
      <xdr:col>19</xdr:col>
      <xdr:colOff>177800</xdr:colOff>
      <xdr:row>77</xdr:row>
      <xdr:rowOff>129947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30885"/>
          <a:ext cx="889000" cy="2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129947</xdr:rowOff>
    </xdr:from>
    <xdr:to>
      <xdr:col>15</xdr:col>
      <xdr:colOff>50800</xdr:colOff>
      <xdr:row>77</xdr:row>
      <xdr:rowOff>150825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31597"/>
          <a:ext cx="889000" cy="2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150825</xdr:rowOff>
    </xdr:from>
    <xdr:to>
      <xdr:col>10</xdr:col>
      <xdr:colOff>114300</xdr:colOff>
      <xdr:row>78</xdr:row>
      <xdr:rowOff>4254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52475"/>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12776</xdr:rowOff>
    </xdr:from>
    <xdr:to>
      <xdr:col>24</xdr:col>
      <xdr:colOff>114300</xdr:colOff>
      <xdr:row>77</xdr:row>
      <xdr:rowOff>114376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162653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9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49885</xdr:rowOff>
    </xdr:from>
    <xdr:to>
      <xdr:col>20</xdr:col>
      <xdr:colOff>38100</xdr:colOff>
      <xdr:row>76</xdr:row>
      <xdr:rowOff>151485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142612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7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79147</xdr:rowOff>
    </xdr:from>
    <xdr:to>
      <xdr:col>15</xdr:col>
      <xdr:colOff>101600</xdr:colOff>
      <xdr:row>78</xdr:row>
      <xdr:rowOff>9297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7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100025</xdr:rowOff>
    </xdr:from>
    <xdr:to>
      <xdr:col>10</xdr:col>
      <xdr:colOff>165100</xdr:colOff>
      <xdr:row>78</xdr:row>
      <xdr:rowOff>30175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21302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9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46181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114836</xdr:rowOff>
    </xdr:from>
    <xdr:to>
      <xdr:col>24</xdr:col>
      <xdr:colOff>63500</xdr:colOff>
      <xdr:row>97</xdr:row>
      <xdr:rowOff>60985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74036"/>
          <a:ext cx="838200" cy="1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135247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80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99140</xdr:rowOff>
    </xdr:from>
    <xdr:to>
      <xdr:col>19</xdr:col>
      <xdr:colOff>177800</xdr:colOff>
      <xdr:row>97</xdr:row>
      <xdr:rowOff>60985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58340"/>
          <a:ext cx="889000" cy="13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153447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99140</xdr:rowOff>
    </xdr:from>
    <xdr:to>
      <xdr:col>15</xdr:col>
      <xdr:colOff>50800</xdr:colOff>
      <xdr:row>97</xdr:row>
      <xdr:rowOff>143216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58340"/>
          <a:ext cx="889000" cy="2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42304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123633</xdr:rowOff>
    </xdr:from>
    <xdr:to>
      <xdr:col>10</xdr:col>
      <xdr:colOff>114300</xdr:colOff>
      <xdr:row>97</xdr:row>
      <xdr:rowOff>143216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54283"/>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123751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142910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64036</xdr:rowOff>
    </xdr:from>
    <xdr:to>
      <xdr:col>24</xdr:col>
      <xdr:colOff>114300</xdr:colOff>
      <xdr:row>96</xdr:row>
      <xdr:rowOff>165636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2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42463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0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10185</xdr:rowOff>
    </xdr:from>
    <xdr:to>
      <xdr:col>20</xdr:col>
      <xdr:colOff>38100</xdr:colOff>
      <xdr:row>97</xdr:row>
      <xdr:rowOff>111785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102912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3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48340</xdr:rowOff>
    </xdr:from>
    <xdr:to>
      <xdr:col>15</xdr:col>
      <xdr:colOff>101600</xdr:colOff>
      <xdr:row>96</xdr:row>
      <xdr:rowOff>149940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141067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0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92416</xdr:rowOff>
    </xdr:from>
    <xdr:to>
      <xdr:col>10</xdr:col>
      <xdr:colOff>165100</xdr:colOff>
      <xdr:row>98</xdr:row>
      <xdr:rowOff>22566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13693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1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72833</xdr:rowOff>
    </xdr:from>
    <xdr:to>
      <xdr:col>6</xdr:col>
      <xdr:colOff>38100</xdr:colOff>
      <xdr:row>98</xdr:row>
      <xdr:rowOff>2983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0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165560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47720</xdr:rowOff>
    </xdr:from>
    <xdr:to>
      <xdr:col>54</xdr:col>
      <xdr:colOff>189865</xdr:colOff>
      <xdr:row>38</xdr:row>
      <xdr:rowOff>6062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877020"/>
          <a:ext cx="1270" cy="6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9889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6062</xdr:rowOff>
    </xdr:from>
    <xdr:to>
      <xdr:col>55</xdr:col>
      <xdr:colOff>88900</xdr:colOff>
      <xdr:row>38</xdr:row>
      <xdr:rowOff>6062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165847</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65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47720</xdr:rowOff>
    </xdr:from>
    <xdr:to>
      <xdr:col>55</xdr:col>
      <xdr:colOff>88900</xdr:colOff>
      <xdr:row>34</xdr:row>
      <xdr:rowOff>47720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87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123623</xdr:rowOff>
    </xdr:from>
    <xdr:to>
      <xdr:col>55</xdr:col>
      <xdr:colOff>0</xdr:colOff>
      <xdr:row>37</xdr:row>
      <xdr:rowOff>29389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95823"/>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1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48310</xdr:rowOff>
    </xdr:from>
    <xdr:to>
      <xdr:col>55</xdr:col>
      <xdr:colOff>50800</xdr:colOff>
      <xdr:row>36</xdr:row>
      <xdr:rowOff>149910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152232</xdr:rowOff>
    </xdr:from>
    <xdr:to>
      <xdr:col>50</xdr:col>
      <xdr:colOff>114300</xdr:colOff>
      <xdr:row>36</xdr:row>
      <xdr:rowOff>123623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52982"/>
          <a:ext cx="889000" cy="14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54583</xdr:rowOff>
    </xdr:from>
    <xdr:to>
      <xdr:col>50</xdr:col>
      <xdr:colOff>165100</xdr:colOff>
      <xdr:row>36</xdr:row>
      <xdr:rowOff>156183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1260</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0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21255</xdr:rowOff>
    </xdr:from>
    <xdr:to>
      <xdr:col>45</xdr:col>
      <xdr:colOff>177800</xdr:colOff>
      <xdr:row>35</xdr:row>
      <xdr:rowOff>152232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64755"/>
          <a:ext cx="889000" cy="98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83036</xdr:rowOff>
    </xdr:from>
    <xdr:to>
      <xdr:col>46</xdr:col>
      <xdr:colOff>38100</xdr:colOff>
      <xdr:row>37</xdr:row>
      <xdr:rowOff>13186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4313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34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21255</xdr:rowOff>
    </xdr:from>
    <xdr:to>
      <xdr:col>41</xdr:col>
      <xdr:colOff>50800</xdr:colOff>
      <xdr:row>36</xdr:row>
      <xdr:rowOff>6584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64755"/>
          <a:ext cx="889000" cy="10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39847</xdr:rowOff>
    </xdr:from>
    <xdr:to>
      <xdr:col>41</xdr:col>
      <xdr:colOff>101600</xdr:colOff>
      <xdr:row>35</xdr:row>
      <xdr:rowOff>141447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0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132574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3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141153</xdr:rowOff>
    </xdr:from>
    <xdr:to>
      <xdr:col>36</xdr:col>
      <xdr:colOff>165100</xdr:colOff>
      <xdr:row>37</xdr:row>
      <xdr:rowOff>71303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62430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150039</xdr:rowOff>
    </xdr:from>
    <xdr:to>
      <xdr:col>55</xdr:col>
      <xdr:colOff>50800</xdr:colOff>
      <xdr:row>37</xdr:row>
      <xdr:rowOff>80189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128466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72823</xdr:rowOff>
    </xdr:from>
    <xdr:to>
      <xdr:col>50</xdr:col>
      <xdr:colOff>165100</xdr:colOff>
      <xdr:row>37</xdr:row>
      <xdr:rowOff>2973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165550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33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101432</xdr:rowOff>
    </xdr:from>
    <xdr:to>
      <xdr:col>46</xdr:col>
      <xdr:colOff>38100</xdr:colOff>
      <xdr:row>36</xdr:row>
      <xdr:rowOff>31582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48109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7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141905</xdr:rowOff>
    </xdr:from>
    <xdr:to>
      <xdr:col>41</xdr:col>
      <xdr:colOff>101600</xdr:colOff>
      <xdr:row>30</xdr:row>
      <xdr:rowOff>72055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1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88582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88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127234</xdr:rowOff>
    </xdr:from>
    <xdr:to>
      <xdr:col>36</xdr:col>
      <xdr:colOff>165100</xdr:colOff>
      <xdr:row>36</xdr:row>
      <xdr:rowOff>57384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2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73911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0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28241</xdr:rowOff>
    </xdr:from>
    <xdr:to>
      <xdr:col>54</xdr:col>
      <xdr:colOff>189865</xdr:colOff>
      <xdr:row>58</xdr:row>
      <xdr:rowOff>144683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43641"/>
          <a:ext cx="1270" cy="114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148510</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144683</xdr:rowOff>
    </xdr:from>
    <xdr:to>
      <xdr:col>55</xdr:col>
      <xdr:colOff>88900</xdr:colOff>
      <xdr:row>58</xdr:row>
      <xdr:rowOff>144683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146368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71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28241</xdr:rowOff>
    </xdr:from>
    <xdr:to>
      <xdr:col>55</xdr:col>
      <xdr:colOff>88900</xdr:colOff>
      <xdr:row>52</xdr:row>
      <xdr:rowOff>28241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4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105057</xdr:rowOff>
    </xdr:from>
    <xdr:to>
      <xdr:col>55</xdr:col>
      <xdr:colOff>0</xdr:colOff>
      <xdr:row>56</xdr:row>
      <xdr:rowOff>140954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534807"/>
          <a:ext cx="838200" cy="20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111479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12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133052</xdr:rowOff>
    </xdr:from>
    <xdr:to>
      <xdr:col>55</xdr:col>
      <xdr:colOff>50800</xdr:colOff>
      <xdr:row>57</xdr:row>
      <xdr:rowOff>63202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103277</xdr:rowOff>
    </xdr:from>
    <xdr:to>
      <xdr:col>50</xdr:col>
      <xdr:colOff>114300</xdr:colOff>
      <xdr:row>55</xdr:row>
      <xdr:rowOff>105057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33027"/>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157007</xdr:rowOff>
    </xdr:from>
    <xdr:to>
      <xdr:col>50</xdr:col>
      <xdr:colOff>165100</xdr:colOff>
      <xdr:row>57</xdr:row>
      <xdr:rowOff>87157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78284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85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75006</xdr:rowOff>
    </xdr:from>
    <xdr:to>
      <xdr:col>45</xdr:col>
      <xdr:colOff>177800</xdr:colOff>
      <xdr:row>55</xdr:row>
      <xdr:rowOff>103277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8818956"/>
          <a:ext cx="889000" cy="71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15941</xdr:rowOff>
    </xdr:from>
    <xdr:to>
      <xdr:col>46</xdr:col>
      <xdr:colOff>38100</xdr:colOff>
      <xdr:row>57</xdr:row>
      <xdr:rowOff>117541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108668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114564</xdr:rowOff>
    </xdr:from>
    <xdr:to>
      <xdr:col>41</xdr:col>
      <xdr:colOff>50800</xdr:colOff>
      <xdr:row>51</xdr:row>
      <xdr:rowOff>75006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8687064"/>
          <a:ext cx="889000" cy="13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169556</xdr:rowOff>
    </xdr:from>
    <xdr:to>
      <xdr:col>41</xdr:col>
      <xdr:colOff>101600</xdr:colOff>
      <xdr:row>57</xdr:row>
      <xdr:rowOff>99706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90833</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4801</xdr:rowOff>
    </xdr:from>
    <xdr:to>
      <xdr:col>36</xdr:col>
      <xdr:colOff>165100</xdr:colOff>
      <xdr:row>57</xdr:row>
      <xdr:rowOff>106401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97528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87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90154</xdr:rowOff>
    </xdr:from>
    <xdr:to>
      <xdr:col>55</xdr:col>
      <xdr:colOff>50800</xdr:colOff>
      <xdr:row>57</xdr:row>
      <xdr:rowOff>20304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9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113031</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4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54257</xdr:rowOff>
    </xdr:from>
    <xdr:to>
      <xdr:col>50</xdr:col>
      <xdr:colOff>165100</xdr:colOff>
      <xdr:row>55</xdr:row>
      <xdr:rowOff>155857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8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934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25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52477</xdr:rowOff>
    </xdr:from>
    <xdr:to>
      <xdr:col>46</xdr:col>
      <xdr:colOff>38100</xdr:colOff>
      <xdr:row>55</xdr:row>
      <xdr:rowOff>154077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170604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25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24206</xdr:rowOff>
    </xdr:from>
    <xdr:to>
      <xdr:col>41</xdr:col>
      <xdr:colOff>101600</xdr:colOff>
      <xdr:row>51</xdr:row>
      <xdr:rowOff>125806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7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142333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5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63764</xdr:rowOff>
    </xdr:from>
    <xdr:to>
      <xdr:col>36</xdr:col>
      <xdr:colOff>165100</xdr:colOff>
      <xdr:row>50</xdr:row>
      <xdr:rowOff>165364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863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10441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41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31774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719074"/>
          <a:ext cx="1270" cy="86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149901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49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31774</xdr:rowOff>
    </xdr:from>
    <xdr:to>
      <xdr:col>55</xdr:col>
      <xdr:colOff>88900</xdr:colOff>
      <xdr:row>74</xdr:row>
      <xdr:rowOff>31774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71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161764</xdr:rowOff>
    </xdr:from>
    <xdr:to>
      <xdr:col>55</xdr:col>
      <xdr:colOff>0</xdr:colOff>
      <xdr:row>78</xdr:row>
      <xdr:rowOff>16447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191964"/>
          <a:ext cx="838200" cy="19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14505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87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36078</xdr:rowOff>
    </xdr:from>
    <xdr:to>
      <xdr:col>55</xdr:col>
      <xdr:colOff>50800</xdr:colOff>
      <xdr:row>78</xdr:row>
      <xdr:rowOff>137678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0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56824</xdr:rowOff>
    </xdr:from>
    <xdr:to>
      <xdr:col>50</xdr:col>
      <xdr:colOff>114300</xdr:colOff>
      <xdr:row>76</xdr:row>
      <xdr:rowOff>161764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087024"/>
          <a:ext cx="889000" cy="10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30252</xdr:rowOff>
    </xdr:from>
    <xdr:to>
      <xdr:col>50</xdr:col>
      <xdr:colOff>165100</xdr:colOff>
      <xdr:row>78</xdr:row>
      <xdr:rowOff>131852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0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122979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18538</xdr:rowOff>
    </xdr:from>
    <xdr:to>
      <xdr:col>45</xdr:col>
      <xdr:colOff>177800</xdr:colOff>
      <xdr:row>76</xdr:row>
      <xdr:rowOff>56824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191488"/>
          <a:ext cx="889000" cy="89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54546</xdr:rowOff>
    </xdr:from>
    <xdr:to>
      <xdr:col>46</xdr:col>
      <xdr:colOff>38100</xdr:colOff>
      <xdr:row>78</xdr:row>
      <xdr:rowOff>156146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2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147273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52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68045</xdr:rowOff>
    </xdr:from>
    <xdr:to>
      <xdr:col>41</xdr:col>
      <xdr:colOff>50800</xdr:colOff>
      <xdr:row>71</xdr:row>
      <xdr:rowOff>18538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069545"/>
          <a:ext cx="889000" cy="12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64863</xdr:rowOff>
    </xdr:from>
    <xdr:to>
      <xdr:col>41</xdr:col>
      <xdr:colOff>101600</xdr:colOff>
      <xdr:row>78</xdr:row>
      <xdr:rowOff>166463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157590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53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77477</xdr:rowOff>
    </xdr:from>
    <xdr:to>
      <xdr:col>36</xdr:col>
      <xdr:colOff>165100</xdr:colOff>
      <xdr:row>79</xdr:row>
      <xdr:rowOff>7627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170204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5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137097</xdr:rowOff>
    </xdr:from>
    <xdr:to>
      <xdr:col>55</xdr:col>
      <xdr:colOff>50800</xdr:colOff>
      <xdr:row>78</xdr:row>
      <xdr:rowOff>67247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159974</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110964</xdr:rowOff>
    </xdr:from>
    <xdr:to>
      <xdr:col>50</xdr:col>
      <xdr:colOff>165100</xdr:colOff>
      <xdr:row>77</xdr:row>
      <xdr:rowOff>41114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4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57641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91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6024</xdr:rowOff>
    </xdr:from>
    <xdr:to>
      <xdr:col>46</xdr:col>
      <xdr:colOff>38100</xdr:colOff>
      <xdr:row>76</xdr:row>
      <xdr:rowOff>107624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3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124152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81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139188</xdr:rowOff>
    </xdr:from>
    <xdr:to>
      <xdr:col>41</xdr:col>
      <xdr:colOff>101600</xdr:colOff>
      <xdr:row>71</xdr:row>
      <xdr:rowOff>69338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14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85865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191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17245</xdr:rowOff>
    </xdr:from>
    <xdr:to>
      <xdr:col>36</xdr:col>
      <xdr:colOff>165100</xdr:colOff>
      <xdr:row>70</xdr:row>
      <xdr:rowOff>118845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0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135372</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179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111733</xdr:rowOff>
    </xdr:from>
    <xdr:to>
      <xdr:col>55</xdr:col>
      <xdr:colOff>0</xdr:colOff>
      <xdr:row>97</xdr:row>
      <xdr:rowOff>160603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70933"/>
          <a:ext cx="838200" cy="2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19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160603</xdr:rowOff>
    </xdr:from>
    <xdr:to>
      <xdr:col>50</xdr:col>
      <xdr:colOff>114300</xdr:colOff>
      <xdr:row>98</xdr:row>
      <xdr:rowOff>7913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91253"/>
          <a:ext cx="889000" cy="1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72757</xdr:rowOff>
    </xdr:from>
    <xdr:to>
      <xdr:col>45</xdr:col>
      <xdr:colOff>177800</xdr:colOff>
      <xdr:row>98</xdr:row>
      <xdr:rowOff>7913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03407"/>
          <a:ext cx="889000" cy="10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63229</xdr:rowOff>
    </xdr:from>
    <xdr:to>
      <xdr:col>41</xdr:col>
      <xdr:colOff>50800</xdr:colOff>
      <xdr:row>97</xdr:row>
      <xdr:rowOff>72757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93879"/>
          <a:ext cx="889000" cy="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49989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60933</xdr:rowOff>
    </xdr:from>
    <xdr:to>
      <xdr:col>55</xdr:col>
      <xdr:colOff>50800</xdr:colOff>
      <xdr:row>96</xdr:row>
      <xdr:rowOff>162533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2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83810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7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109803</xdr:rowOff>
    </xdr:from>
    <xdr:to>
      <xdr:col>50</xdr:col>
      <xdr:colOff>165100</xdr:colOff>
      <xdr:row>98</xdr:row>
      <xdr:rowOff>39953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4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31080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3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128563</xdr:rowOff>
    </xdr:from>
    <xdr:to>
      <xdr:col>46</xdr:col>
      <xdr:colOff>38100</xdr:colOff>
      <xdr:row>98</xdr:row>
      <xdr:rowOff>58713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49840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5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21957</xdr:rowOff>
    </xdr:from>
    <xdr:to>
      <xdr:col>41</xdr:col>
      <xdr:colOff>101600</xdr:colOff>
      <xdr:row>97</xdr:row>
      <xdr:rowOff>123557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114684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12429</xdr:rowOff>
    </xdr:from>
    <xdr:to>
      <xdr:col>36</xdr:col>
      <xdr:colOff>165100</xdr:colOff>
      <xdr:row>97</xdr:row>
      <xdr:rowOff>114029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4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105156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3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109127</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6452777"/>
          <a:ext cx="1269" cy="278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76950</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635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55804</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622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109127</xdr:rowOff>
    </xdr:from>
    <xdr:to>
      <xdr:col>86</xdr:col>
      <xdr:colOff>25400</xdr:colOff>
      <xdr:row>37</xdr:row>
      <xdr:rowOff>109127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4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77686</xdr:rowOff>
    </xdr:from>
    <xdr:to>
      <xdr:col>85</xdr:col>
      <xdr:colOff>127000</xdr:colOff>
      <xdr:row>38</xdr:row>
      <xdr:rowOff>148076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421336"/>
          <a:ext cx="838200" cy="24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121400</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6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142973</xdr:rowOff>
    </xdr:from>
    <xdr:to>
      <xdr:col>85</xdr:col>
      <xdr:colOff>177800</xdr:colOff>
      <xdr:row>39</xdr:row>
      <xdr:rowOff>73123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29623</xdr:rowOff>
    </xdr:from>
    <xdr:to>
      <xdr:col>81</xdr:col>
      <xdr:colOff>50800</xdr:colOff>
      <xdr:row>37</xdr:row>
      <xdr:rowOff>77686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5687473"/>
          <a:ext cx="889000" cy="73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142431</xdr:rowOff>
    </xdr:from>
    <xdr:to>
      <xdr:col>81</xdr:col>
      <xdr:colOff>101600</xdr:colOff>
      <xdr:row>39</xdr:row>
      <xdr:rowOff>72581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5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63708</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61425</xdr:rowOff>
    </xdr:from>
    <xdr:to>
      <xdr:col>76</xdr:col>
      <xdr:colOff>114300</xdr:colOff>
      <xdr:row>33</xdr:row>
      <xdr:rowOff>29623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5204925"/>
          <a:ext cx="889000" cy="48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140156</xdr:rowOff>
    </xdr:from>
    <xdr:to>
      <xdr:col>76</xdr:col>
      <xdr:colOff>165100</xdr:colOff>
      <xdr:row>39</xdr:row>
      <xdr:rowOff>70306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61433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61425</xdr:rowOff>
    </xdr:from>
    <xdr:to>
      <xdr:col>71</xdr:col>
      <xdr:colOff>177800</xdr:colOff>
      <xdr:row>30</xdr:row>
      <xdr:rowOff>81418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5204925"/>
          <a:ext cx="889000" cy="1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138626</xdr:rowOff>
    </xdr:from>
    <xdr:to>
      <xdr:col>72</xdr:col>
      <xdr:colOff>38100</xdr:colOff>
      <xdr:row>39</xdr:row>
      <xdr:rowOff>68776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59903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133898</xdr:rowOff>
    </xdr:from>
    <xdr:to>
      <xdr:col>67</xdr:col>
      <xdr:colOff>101600</xdr:colOff>
      <xdr:row>39</xdr:row>
      <xdr:rowOff>64048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55175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97276</xdr:rowOff>
    </xdr:from>
    <xdr:to>
      <xdr:col>85</xdr:col>
      <xdr:colOff>177800</xdr:colOff>
      <xdr:row>39</xdr:row>
      <xdr:rowOff>27426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56653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26886</xdr:rowOff>
    </xdr:from>
    <xdr:to>
      <xdr:col>81</xdr:col>
      <xdr:colOff>101600</xdr:colOff>
      <xdr:row>37</xdr:row>
      <xdr:rowOff>128486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145013</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14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150273</xdr:rowOff>
    </xdr:from>
    <xdr:to>
      <xdr:col>76</xdr:col>
      <xdr:colOff>165100</xdr:colOff>
      <xdr:row>33</xdr:row>
      <xdr:rowOff>80423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63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96950</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41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10625</xdr:rowOff>
    </xdr:from>
    <xdr:to>
      <xdr:col>72</xdr:col>
      <xdr:colOff>38100</xdr:colOff>
      <xdr:row>30</xdr:row>
      <xdr:rowOff>112225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1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128752</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492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30618</xdr:rowOff>
    </xdr:from>
    <xdr:to>
      <xdr:col>67</xdr:col>
      <xdr:colOff>101600</xdr:colOff>
      <xdr:row>30</xdr:row>
      <xdr:rowOff>132218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1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148745</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494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27588</xdr:rowOff>
    </xdr:from>
    <xdr:to>
      <xdr:col>85</xdr:col>
      <xdr:colOff>127000</xdr:colOff>
      <xdr:row>75</xdr:row>
      <xdr:rowOff>49784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886338"/>
          <a:ext cx="838200" cy="2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119383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78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31692</xdr:rowOff>
    </xdr:from>
    <xdr:to>
      <xdr:col>81</xdr:col>
      <xdr:colOff>50800</xdr:colOff>
      <xdr:row>75</xdr:row>
      <xdr:rowOff>49784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890442"/>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31692</xdr:rowOff>
    </xdr:from>
    <xdr:to>
      <xdr:col>76</xdr:col>
      <xdr:colOff>114300</xdr:colOff>
      <xdr:row>75</xdr:row>
      <xdr:rowOff>97866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890442"/>
          <a:ext cx="889000" cy="6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97866</xdr:rowOff>
    </xdr:from>
    <xdr:to>
      <xdr:col>71</xdr:col>
      <xdr:colOff>177800</xdr:colOff>
      <xdr:row>76</xdr:row>
      <xdr:rowOff>73504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956616"/>
          <a:ext cx="889000" cy="14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72088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148238</xdr:rowOff>
    </xdr:from>
    <xdr:to>
      <xdr:col>85</xdr:col>
      <xdr:colOff>177800</xdr:colOff>
      <xdr:row>75</xdr:row>
      <xdr:rowOff>78388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8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171115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170434</xdr:rowOff>
    </xdr:from>
    <xdr:to>
      <xdr:col>81</xdr:col>
      <xdr:colOff>101600</xdr:colOff>
      <xdr:row>75</xdr:row>
      <xdr:rowOff>100584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117111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63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152342</xdr:rowOff>
    </xdr:from>
    <xdr:to>
      <xdr:col>76</xdr:col>
      <xdr:colOff>165100</xdr:colOff>
      <xdr:row>75</xdr:row>
      <xdr:rowOff>82492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83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99019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6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47066</xdr:rowOff>
    </xdr:from>
    <xdr:to>
      <xdr:col>72</xdr:col>
      <xdr:colOff>38100</xdr:colOff>
      <xdr:row>75</xdr:row>
      <xdr:rowOff>148667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058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165193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6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22704</xdr:rowOff>
    </xdr:from>
    <xdr:to>
      <xdr:col>67</xdr:col>
      <xdr:colOff>101600</xdr:colOff>
      <xdr:row>76</xdr:row>
      <xdr:rowOff>124304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115431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4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115243</xdr:rowOff>
    </xdr:from>
    <xdr:to>
      <xdr:col>85</xdr:col>
      <xdr:colOff>127000</xdr:colOff>
      <xdr:row>97</xdr:row>
      <xdr:rowOff>122326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45893"/>
          <a:ext cx="838200" cy="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79672</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10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29046</xdr:rowOff>
    </xdr:from>
    <xdr:to>
      <xdr:col>81</xdr:col>
      <xdr:colOff>50800</xdr:colOff>
      <xdr:row>97</xdr:row>
      <xdr:rowOff>122326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659696"/>
          <a:ext cx="889000" cy="9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39609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83389</xdr:rowOff>
    </xdr:from>
    <xdr:to>
      <xdr:col>76</xdr:col>
      <xdr:colOff>114300</xdr:colOff>
      <xdr:row>97</xdr:row>
      <xdr:rowOff>29046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542589"/>
          <a:ext cx="889000" cy="1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56416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83389</xdr:rowOff>
    </xdr:from>
    <xdr:to>
      <xdr:col>71</xdr:col>
      <xdr:colOff>177800</xdr:colOff>
      <xdr:row>96</xdr:row>
      <xdr:rowOff>87447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542589"/>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103359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91220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9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64443</xdr:rowOff>
    </xdr:from>
    <xdr:to>
      <xdr:col>85</xdr:col>
      <xdr:colOff>177800</xdr:colOff>
      <xdr:row>97</xdr:row>
      <xdr:rowOff>166043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9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87320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4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71526</xdr:rowOff>
    </xdr:from>
    <xdr:to>
      <xdr:col>81</xdr:col>
      <xdr:colOff>101600</xdr:colOff>
      <xdr:row>98</xdr:row>
      <xdr:rowOff>1676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0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18203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149696</xdr:rowOff>
    </xdr:from>
    <xdr:to>
      <xdr:col>76</xdr:col>
      <xdr:colOff>165100</xdr:colOff>
      <xdr:row>97</xdr:row>
      <xdr:rowOff>79846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0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96373</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92795" y="1638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32589</xdr:rowOff>
    </xdr:from>
    <xdr:to>
      <xdr:col>72</xdr:col>
      <xdr:colOff>38100</xdr:colOff>
      <xdr:row>96</xdr:row>
      <xdr:rowOff>134189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49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150716</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3795" y="1626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36647</xdr:rowOff>
    </xdr:from>
    <xdr:to>
      <xdr:col>67</xdr:col>
      <xdr:colOff>101600</xdr:colOff>
      <xdr:row>96</xdr:row>
      <xdr:rowOff>138247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49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154774</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14795" y="1627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9684</xdr:rowOff>
    </xdr:from>
    <xdr:to>
      <xdr:col>116</xdr:col>
      <xdr:colOff>63500</xdr:colOff>
      <xdr:row>37</xdr:row>
      <xdr:rowOff>15913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181884"/>
          <a:ext cx="838200" cy="17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66355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38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15913</xdr:rowOff>
    </xdr:from>
    <xdr:to>
      <xdr:col>111</xdr:col>
      <xdr:colOff>177800</xdr:colOff>
      <xdr:row>37</xdr:row>
      <xdr:rowOff>144386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359563"/>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91923</xdr:rowOff>
    </xdr:from>
    <xdr:to>
      <xdr:col>107</xdr:col>
      <xdr:colOff>50800</xdr:colOff>
      <xdr:row>37</xdr:row>
      <xdr:rowOff>144386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435573"/>
          <a:ext cx="8890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91923</xdr:rowOff>
    </xdr:from>
    <xdr:to>
      <xdr:col>102</xdr:col>
      <xdr:colOff>114300</xdr:colOff>
      <xdr:row>37</xdr:row>
      <xdr:rowOff>167875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435573"/>
          <a:ext cx="889000" cy="7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164622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16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130334</xdr:rowOff>
    </xdr:from>
    <xdr:to>
      <xdr:col>116</xdr:col>
      <xdr:colOff>114300</xdr:colOff>
      <xdr:row>36</xdr:row>
      <xdr:rowOff>60484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13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153211</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98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136563</xdr:rowOff>
    </xdr:from>
    <xdr:to>
      <xdr:col>112</xdr:col>
      <xdr:colOff>38100</xdr:colOff>
      <xdr:row>37</xdr:row>
      <xdr:rowOff>66713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3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57840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40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93586</xdr:rowOff>
    </xdr:from>
    <xdr:to>
      <xdr:col>107</xdr:col>
      <xdr:colOff>101600</xdr:colOff>
      <xdr:row>38</xdr:row>
      <xdr:rowOff>23737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4372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14864</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529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41123</xdr:rowOff>
    </xdr:from>
    <xdr:to>
      <xdr:col>102</xdr:col>
      <xdr:colOff>165100</xdr:colOff>
      <xdr:row>37</xdr:row>
      <xdr:rowOff>142723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38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133849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47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117075</xdr:rowOff>
    </xdr:from>
    <xdr:to>
      <xdr:col>98</xdr:col>
      <xdr:colOff>38100</xdr:colOff>
      <xdr:row>38</xdr:row>
      <xdr:rowOff>47225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4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38352</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553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34133</xdr:rowOff>
    </xdr:from>
    <xdr:to>
      <xdr:col>116</xdr:col>
      <xdr:colOff>63500</xdr:colOff>
      <xdr:row>57</xdr:row>
      <xdr:rowOff>34133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8067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90553</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6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34133</xdr:rowOff>
    </xdr:from>
    <xdr:to>
      <xdr:col>111</xdr:col>
      <xdr:colOff>177800</xdr:colOff>
      <xdr:row>57</xdr:row>
      <xdr:rowOff>37013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806783"/>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51142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9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37013</xdr:rowOff>
    </xdr:from>
    <xdr:to>
      <xdr:col>107</xdr:col>
      <xdr:colOff>50800</xdr:colOff>
      <xdr:row>57</xdr:row>
      <xdr:rowOff>40991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809663"/>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72173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25674</xdr:rowOff>
    </xdr:from>
    <xdr:to>
      <xdr:col>102</xdr:col>
      <xdr:colOff>114300</xdr:colOff>
      <xdr:row>57</xdr:row>
      <xdr:rowOff>40991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798324"/>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135084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9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154783</xdr:rowOff>
    </xdr:from>
    <xdr:to>
      <xdr:col>116</xdr:col>
      <xdr:colOff>114300</xdr:colOff>
      <xdr:row>57</xdr:row>
      <xdr:rowOff>84933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75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6210</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60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154783</xdr:rowOff>
    </xdr:from>
    <xdr:to>
      <xdr:col>112</xdr:col>
      <xdr:colOff>38100</xdr:colOff>
      <xdr:row>57</xdr:row>
      <xdr:rowOff>84933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75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101460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53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157663</xdr:rowOff>
    </xdr:from>
    <xdr:to>
      <xdr:col>107</xdr:col>
      <xdr:colOff>101600</xdr:colOff>
      <xdr:row>57</xdr:row>
      <xdr:rowOff>87813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75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104340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3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161641</xdr:rowOff>
    </xdr:from>
    <xdr:to>
      <xdr:col>102</xdr:col>
      <xdr:colOff>165100</xdr:colOff>
      <xdr:row>57</xdr:row>
      <xdr:rowOff>91791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76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108318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3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146324</xdr:rowOff>
    </xdr:from>
    <xdr:to>
      <xdr:col>98</xdr:col>
      <xdr:colOff>38100</xdr:colOff>
      <xdr:row>57</xdr:row>
      <xdr:rowOff>76474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7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67601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4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107908</xdr:rowOff>
    </xdr:from>
    <xdr:to>
      <xdr:col>116</xdr:col>
      <xdr:colOff>63500</xdr:colOff>
      <xdr:row>77</xdr:row>
      <xdr:rowOff>142917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309558"/>
          <a:ext cx="838200" cy="3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110879</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6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107908</xdr:rowOff>
    </xdr:from>
    <xdr:to>
      <xdr:col>111</xdr:col>
      <xdr:colOff>177800</xdr:colOff>
      <xdr:row>77</xdr:row>
      <xdr:rowOff>153760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309558"/>
          <a:ext cx="889000" cy="4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22286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8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144614</xdr:rowOff>
    </xdr:from>
    <xdr:to>
      <xdr:col>107</xdr:col>
      <xdr:colOff>50800</xdr:colOff>
      <xdr:row>77</xdr:row>
      <xdr:rowOff>153760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346264"/>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13795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144614</xdr:rowOff>
    </xdr:from>
    <xdr:to>
      <xdr:col>102</xdr:col>
      <xdr:colOff>114300</xdr:colOff>
      <xdr:row>78</xdr:row>
      <xdr:rowOff>319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346264"/>
          <a:ext cx="889000" cy="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15705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5042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92117</xdr:rowOff>
    </xdr:from>
    <xdr:to>
      <xdr:col>116</xdr:col>
      <xdr:colOff>114300</xdr:colOff>
      <xdr:row>78</xdr:row>
      <xdr:rowOff>22267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29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70544</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27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57108</xdr:rowOff>
    </xdr:from>
    <xdr:to>
      <xdr:col>112</xdr:col>
      <xdr:colOff>38100</xdr:colOff>
      <xdr:row>77</xdr:row>
      <xdr:rowOff>158708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25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149835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3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102960</xdr:rowOff>
    </xdr:from>
    <xdr:to>
      <xdr:col>107</xdr:col>
      <xdr:colOff>101600</xdr:colOff>
      <xdr:row>78</xdr:row>
      <xdr:rowOff>33110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3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24237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3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93814</xdr:rowOff>
    </xdr:from>
    <xdr:to>
      <xdr:col>102</xdr:col>
      <xdr:colOff>165100</xdr:colOff>
      <xdr:row>78</xdr:row>
      <xdr:rowOff>23964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15091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3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120969</xdr:rowOff>
    </xdr:from>
    <xdr:to>
      <xdr:col>98</xdr:col>
      <xdr:colOff>38100</xdr:colOff>
      <xdr:row>78</xdr:row>
      <xdr:rowOff>51119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3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42246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4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961,529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に東日本大震災に係る復旧・復興事業の影響で、多くの項目で類似団体平均と比較し高い水準となっているが、事業が終息したことに伴い、災害復旧費については前年度と比較すると減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また、公債費については、復旧・復興事業に係る地方債の元金償還開始に伴い、類似団体と比較をすると高い水準となっている。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復旧・復興事業及び台風に係る災害復旧事業の進捗に伴い、災害復旧事業費の項目において減少していくことが見込まれるが、復旧・復興事業で整備した施設の維持管理経費が増え、物件費の増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11,771
11,570
163.40
12,256,925
11,318,157
836,568
5,458,047
12,765,824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100457</xdr:rowOff>
    </xdr:from>
    <xdr:to>
      <xdr:col>24</xdr:col>
      <xdr:colOff>63500</xdr:colOff>
      <xdr:row>32</xdr:row>
      <xdr:rowOff>129413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86857"/>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19702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119507</xdr:rowOff>
    </xdr:from>
    <xdr:to>
      <xdr:col>19</xdr:col>
      <xdr:colOff>177800</xdr:colOff>
      <xdr:row>32</xdr:row>
      <xdr:rowOff>129413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34457"/>
          <a:ext cx="8890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66167</xdr:rowOff>
    </xdr:from>
    <xdr:to>
      <xdr:col>15</xdr:col>
      <xdr:colOff>50800</xdr:colOff>
      <xdr:row>31</xdr:row>
      <xdr:rowOff>119507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81117"/>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48658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89408</xdr:rowOff>
    </xdr:from>
    <xdr:to>
      <xdr:col>10</xdr:col>
      <xdr:colOff>114300</xdr:colOff>
      <xdr:row>31</xdr:row>
      <xdr:rowOff>66167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232908"/>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61993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45991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49657</xdr:rowOff>
    </xdr:from>
    <xdr:to>
      <xdr:col>24</xdr:col>
      <xdr:colOff>114300</xdr:colOff>
      <xdr:row>32</xdr:row>
      <xdr:rowOff>151257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72534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78613</xdr:rowOff>
    </xdr:from>
    <xdr:to>
      <xdr:col>20</xdr:col>
      <xdr:colOff>38100</xdr:colOff>
      <xdr:row>33</xdr:row>
      <xdr:rowOff>8763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25290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68707</xdr:rowOff>
    </xdr:from>
    <xdr:to>
      <xdr:col>15</xdr:col>
      <xdr:colOff>101600</xdr:colOff>
      <xdr:row>31</xdr:row>
      <xdr:rowOff>170307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15384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15367</xdr:rowOff>
    </xdr:from>
    <xdr:to>
      <xdr:col>10</xdr:col>
      <xdr:colOff>165100</xdr:colOff>
      <xdr:row>31</xdr:row>
      <xdr:rowOff>116967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133494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38608</xdr:rowOff>
    </xdr:from>
    <xdr:to>
      <xdr:col>6</xdr:col>
      <xdr:colOff>38100</xdr:colOff>
      <xdr:row>30</xdr:row>
      <xdr:rowOff>140208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156735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495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106021</xdr:rowOff>
    </xdr:from>
    <xdr:to>
      <xdr:col>24</xdr:col>
      <xdr:colOff>63500</xdr:colOff>
      <xdr:row>57</xdr:row>
      <xdr:rowOff>145093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78671"/>
          <a:ext cx="838200" cy="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21672</xdr:rowOff>
    </xdr:from>
    <xdr:to>
      <xdr:col>19</xdr:col>
      <xdr:colOff>177800</xdr:colOff>
      <xdr:row>57</xdr:row>
      <xdr:rowOff>106021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94322"/>
          <a:ext cx="889000" cy="8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25609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6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119770</xdr:rowOff>
    </xdr:from>
    <xdr:to>
      <xdr:col>15</xdr:col>
      <xdr:colOff>50800</xdr:colOff>
      <xdr:row>57</xdr:row>
      <xdr:rowOff>21672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206620"/>
          <a:ext cx="889000" cy="58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1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119770</xdr:rowOff>
    </xdr:from>
    <xdr:to>
      <xdr:col>10</xdr:col>
      <xdr:colOff>114300</xdr:colOff>
      <xdr:row>56</xdr:row>
      <xdr:rowOff>155119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206620"/>
          <a:ext cx="889000" cy="54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145186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85112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2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94293</xdr:rowOff>
    </xdr:from>
    <xdr:to>
      <xdr:col>24</xdr:col>
      <xdr:colOff>114300</xdr:colOff>
      <xdr:row>58</xdr:row>
      <xdr:rowOff>24443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72720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55221</xdr:rowOff>
    </xdr:from>
    <xdr:to>
      <xdr:col>20</xdr:col>
      <xdr:colOff>38100</xdr:colOff>
      <xdr:row>57</xdr:row>
      <xdr:rowOff>156821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0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142322</xdr:rowOff>
    </xdr:from>
    <xdr:to>
      <xdr:col>15</xdr:col>
      <xdr:colOff>101600</xdr:colOff>
      <xdr:row>57</xdr:row>
      <xdr:rowOff>72472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88999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1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68970</xdr:rowOff>
    </xdr:from>
    <xdr:to>
      <xdr:col>10</xdr:col>
      <xdr:colOff>165100</xdr:colOff>
      <xdr:row>53</xdr:row>
      <xdr:rowOff>170570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5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15647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93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104319</xdr:rowOff>
    </xdr:from>
    <xdr:to>
      <xdr:col>6</xdr:col>
      <xdr:colOff>38100</xdr:colOff>
      <xdr:row>57</xdr:row>
      <xdr:rowOff>34469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50996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8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25278</xdr:rowOff>
    </xdr:from>
    <xdr:to>
      <xdr:col>24</xdr:col>
      <xdr:colOff>63500</xdr:colOff>
      <xdr:row>78</xdr:row>
      <xdr:rowOff>142962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98378"/>
          <a:ext cx="838200" cy="1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47594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6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96160</xdr:rowOff>
    </xdr:from>
    <xdr:to>
      <xdr:col>19</xdr:col>
      <xdr:colOff>177800</xdr:colOff>
      <xdr:row>78</xdr:row>
      <xdr:rowOff>142962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469260"/>
          <a:ext cx="889000" cy="4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53057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96160</xdr:rowOff>
    </xdr:from>
    <xdr:to>
      <xdr:col>15</xdr:col>
      <xdr:colOff>50800</xdr:colOff>
      <xdr:row>79</xdr:row>
      <xdr:rowOff>18000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69260"/>
          <a:ext cx="889000" cy="9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8724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18000</xdr:rowOff>
    </xdr:from>
    <xdr:to>
      <xdr:col>10</xdr:col>
      <xdr:colOff>114300</xdr:colOff>
      <xdr:row>79</xdr:row>
      <xdr:rowOff>70244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62550"/>
          <a:ext cx="889000" cy="5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45956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118170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4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145928</xdr:rowOff>
    </xdr:from>
    <xdr:to>
      <xdr:col>24</xdr:col>
      <xdr:colOff>114300</xdr:colOff>
      <xdr:row>78</xdr:row>
      <xdr:rowOff>76078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124355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2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92162</xdr:rowOff>
    </xdr:from>
    <xdr:to>
      <xdr:col>20</xdr:col>
      <xdr:colOff>38100</xdr:colOff>
      <xdr:row>79</xdr:row>
      <xdr:rowOff>22312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13439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5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45360</xdr:rowOff>
    </xdr:from>
    <xdr:to>
      <xdr:col>15</xdr:col>
      <xdr:colOff>101600</xdr:colOff>
      <xdr:row>78</xdr:row>
      <xdr:rowOff>146960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138087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1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138650</xdr:rowOff>
    </xdr:from>
    <xdr:to>
      <xdr:col>10</xdr:col>
      <xdr:colOff>165100</xdr:colOff>
      <xdr:row>79</xdr:row>
      <xdr:rowOff>68800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1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59927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604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19444</xdr:rowOff>
    </xdr:from>
    <xdr:to>
      <xdr:col>6</xdr:col>
      <xdr:colOff>38100</xdr:colOff>
      <xdr:row>79</xdr:row>
      <xdr:rowOff>121044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112171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5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2412</xdr:rowOff>
    </xdr:from>
    <xdr:to>
      <xdr:col>24</xdr:col>
      <xdr:colOff>63500</xdr:colOff>
      <xdr:row>96</xdr:row>
      <xdr:rowOff>18400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61612"/>
          <a:ext cx="838200" cy="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120817</xdr:rowOff>
    </xdr:from>
    <xdr:to>
      <xdr:col>19</xdr:col>
      <xdr:colOff>177800</xdr:colOff>
      <xdr:row>96</xdr:row>
      <xdr:rowOff>18400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08567"/>
          <a:ext cx="889000" cy="6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120817</xdr:rowOff>
    </xdr:from>
    <xdr:to>
      <xdr:col>15</xdr:col>
      <xdr:colOff>50800</xdr:colOff>
      <xdr:row>95</xdr:row>
      <xdr:rowOff>147924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08567"/>
          <a:ext cx="889000" cy="2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147924</xdr:rowOff>
    </xdr:from>
    <xdr:to>
      <xdr:col>10</xdr:col>
      <xdr:colOff>114300</xdr:colOff>
      <xdr:row>96</xdr:row>
      <xdr:rowOff>12895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35674"/>
          <a:ext cx="889000" cy="3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29768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53415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123062</xdr:rowOff>
    </xdr:from>
    <xdr:to>
      <xdr:col>24</xdr:col>
      <xdr:colOff>114300</xdr:colOff>
      <xdr:row>96</xdr:row>
      <xdr:rowOff>53212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145939</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6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139050</xdr:rowOff>
    </xdr:from>
    <xdr:to>
      <xdr:col>20</xdr:col>
      <xdr:colOff>38100</xdr:colOff>
      <xdr:row>96</xdr:row>
      <xdr:rowOff>69200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85727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202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70017</xdr:rowOff>
    </xdr:from>
    <xdr:to>
      <xdr:col>15</xdr:col>
      <xdr:colOff>101600</xdr:colOff>
      <xdr:row>96</xdr:row>
      <xdr:rowOff>167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5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16694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13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97124</xdr:rowOff>
    </xdr:from>
    <xdr:to>
      <xdr:col>10</xdr:col>
      <xdr:colOff>165100</xdr:colOff>
      <xdr:row>96</xdr:row>
      <xdr:rowOff>27274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8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43801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16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133545</xdr:rowOff>
    </xdr:from>
    <xdr:to>
      <xdr:col>6</xdr:col>
      <xdr:colOff>38100</xdr:colOff>
      <xdr:row>96</xdr:row>
      <xdr:rowOff>63695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2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80222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19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169875</xdr:rowOff>
    </xdr:from>
    <xdr:to>
      <xdr:col>55</xdr:col>
      <xdr:colOff>0</xdr:colOff>
      <xdr:row>37</xdr:row>
      <xdr:rowOff>35001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34207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76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35001</xdr:rowOff>
    </xdr:from>
    <xdr:to>
      <xdr:col>50</xdr:col>
      <xdr:colOff>114300</xdr:colOff>
      <xdr:row>37</xdr:row>
      <xdr:rowOff>131013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378651"/>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66641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131013</xdr:rowOff>
    </xdr:from>
    <xdr:to>
      <xdr:col>45</xdr:col>
      <xdr:colOff>177800</xdr:colOff>
      <xdr:row>38</xdr:row>
      <xdr:rowOff>47346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474663"/>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63213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45059</xdr:rowOff>
    </xdr:from>
    <xdr:to>
      <xdr:col>41</xdr:col>
      <xdr:colOff>50800</xdr:colOff>
      <xdr:row>38</xdr:row>
      <xdr:rowOff>47346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6015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19575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119075</xdr:rowOff>
    </xdr:from>
    <xdr:to>
      <xdr:col>55</xdr:col>
      <xdr:colOff>50800</xdr:colOff>
      <xdr:row>37</xdr:row>
      <xdr:rowOff>49225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2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141952</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14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155651</xdr:rowOff>
    </xdr:from>
    <xdr:to>
      <xdr:col>50</xdr:col>
      <xdr:colOff>165100</xdr:colOff>
      <xdr:row>37</xdr:row>
      <xdr:rowOff>85801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102328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1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80213</xdr:rowOff>
    </xdr:from>
    <xdr:to>
      <xdr:col>46</xdr:col>
      <xdr:colOff>38100</xdr:colOff>
      <xdr:row>38</xdr:row>
      <xdr:rowOff>10364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26890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99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167996</xdr:rowOff>
    </xdr:from>
    <xdr:to>
      <xdr:col>41</xdr:col>
      <xdr:colOff>101600</xdr:colOff>
      <xdr:row>38</xdr:row>
      <xdr:rowOff>98146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89273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0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165709</xdr:rowOff>
    </xdr:from>
    <xdr:to>
      <xdr:col>36</xdr:col>
      <xdr:colOff>165100</xdr:colOff>
      <xdr:row>38</xdr:row>
      <xdr:rowOff>95859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86986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0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125463</xdr:rowOff>
    </xdr:from>
    <xdr:to>
      <xdr:col>54</xdr:col>
      <xdr:colOff>189865</xdr:colOff>
      <xdr:row>58</xdr:row>
      <xdr:rowOff>41557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9212313"/>
          <a:ext cx="1270" cy="7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45384</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998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41557</xdr:rowOff>
    </xdr:from>
    <xdr:to>
      <xdr:col>55</xdr:col>
      <xdr:colOff>88900</xdr:colOff>
      <xdr:row>58</xdr:row>
      <xdr:rowOff>41557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998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72140</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98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125463</xdr:rowOff>
    </xdr:from>
    <xdr:to>
      <xdr:col>55</xdr:col>
      <xdr:colOff>88900</xdr:colOff>
      <xdr:row>53</xdr:row>
      <xdr:rowOff>125463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21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116374</xdr:rowOff>
    </xdr:from>
    <xdr:to>
      <xdr:col>55</xdr:col>
      <xdr:colOff>0</xdr:colOff>
      <xdr:row>57</xdr:row>
      <xdr:rowOff>61812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717574"/>
          <a:ext cx="838200" cy="11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95907</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97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117480</xdr:rowOff>
    </xdr:from>
    <xdr:to>
      <xdr:col>55</xdr:col>
      <xdr:colOff>50800</xdr:colOff>
      <xdr:row>57</xdr:row>
      <xdr:rowOff>47630</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85737</xdr:rowOff>
    </xdr:from>
    <xdr:to>
      <xdr:col>50</xdr:col>
      <xdr:colOff>114300</xdr:colOff>
      <xdr:row>57</xdr:row>
      <xdr:rowOff>61812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344037"/>
          <a:ext cx="889000" cy="49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86651</xdr:rowOff>
    </xdr:from>
    <xdr:to>
      <xdr:col>50</xdr:col>
      <xdr:colOff>165100</xdr:colOff>
      <xdr:row>57</xdr:row>
      <xdr:rowOff>16801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33328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109314</xdr:rowOff>
    </xdr:from>
    <xdr:to>
      <xdr:col>45</xdr:col>
      <xdr:colOff>177800</xdr:colOff>
      <xdr:row>54</xdr:row>
      <xdr:rowOff>85737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8853264"/>
          <a:ext cx="889000" cy="4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100829</xdr:rowOff>
    </xdr:from>
    <xdr:to>
      <xdr:col>46</xdr:col>
      <xdr:colOff>38100</xdr:colOff>
      <xdr:row>57</xdr:row>
      <xdr:rowOff>30979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22106</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109314</xdr:rowOff>
    </xdr:from>
    <xdr:to>
      <xdr:col>41</xdr:col>
      <xdr:colOff>50800</xdr:colOff>
      <xdr:row>53</xdr:row>
      <xdr:rowOff>125335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8853264"/>
          <a:ext cx="889000" cy="35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103096</xdr:rowOff>
    </xdr:from>
    <xdr:to>
      <xdr:col>41</xdr:col>
      <xdr:colOff>101600</xdr:colOff>
      <xdr:row>57</xdr:row>
      <xdr:rowOff>33246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24373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123913</xdr:rowOff>
    </xdr:from>
    <xdr:to>
      <xdr:col>36</xdr:col>
      <xdr:colOff>165100</xdr:colOff>
      <xdr:row>57</xdr:row>
      <xdr:rowOff>54063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45190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65574</xdr:rowOff>
    </xdr:from>
    <xdr:to>
      <xdr:col>55</xdr:col>
      <xdr:colOff>50800</xdr:colOff>
      <xdr:row>56</xdr:row>
      <xdr:rowOff>167174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6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88451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51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11012</xdr:rowOff>
    </xdr:from>
    <xdr:to>
      <xdr:col>50</xdr:col>
      <xdr:colOff>165100</xdr:colOff>
      <xdr:row>57</xdr:row>
      <xdr:rowOff>112612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8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103739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87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34937</xdr:rowOff>
    </xdr:from>
    <xdr:to>
      <xdr:col>46</xdr:col>
      <xdr:colOff>38100</xdr:colOff>
      <xdr:row>54</xdr:row>
      <xdr:rowOff>136537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29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153064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50795" y="906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58514</xdr:rowOff>
    </xdr:from>
    <xdr:to>
      <xdr:col>41</xdr:col>
      <xdr:colOff>101600</xdr:colOff>
      <xdr:row>51</xdr:row>
      <xdr:rowOff>160114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88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5191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61795" y="857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74535</xdr:rowOff>
    </xdr:from>
    <xdr:to>
      <xdr:col>36</xdr:col>
      <xdr:colOff>165100</xdr:colOff>
      <xdr:row>54</xdr:row>
      <xdr:rowOff>4685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1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21212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893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90844</xdr:rowOff>
    </xdr:from>
    <xdr:to>
      <xdr:col>55</xdr:col>
      <xdr:colOff>0</xdr:colOff>
      <xdr:row>78</xdr:row>
      <xdr:rowOff>91591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63944"/>
          <a:ext cx="8382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26291</xdr:rowOff>
    </xdr:from>
    <xdr:to>
      <xdr:col>50</xdr:col>
      <xdr:colOff>114300</xdr:colOff>
      <xdr:row>78</xdr:row>
      <xdr:rowOff>90844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399391"/>
          <a:ext cx="889000" cy="6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26291</xdr:rowOff>
    </xdr:from>
    <xdr:to>
      <xdr:col>45</xdr:col>
      <xdr:colOff>177800</xdr:colOff>
      <xdr:row>78</xdr:row>
      <xdr:rowOff>72157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99391"/>
          <a:ext cx="889000" cy="4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75077</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72157</xdr:rowOff>
    </xdr:from>
    <xdr:to>
      <xdr:col>41</xdr:col>
      <xdr:colOff>50800</xdr:colOff>
      <xdr:row>78</xdr:row>
      <xdr:rowOff>117281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45257"/>
          <a:ext cx="889000" cy="4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40791</xdr:rowOff>
    </xdr:from>
    <xdr:to>
      <xdr:col>55</xdr:col>
      <xdr:colOff>50800</xdr:colOff>
      <xdr:row>78</xdr:row>
      <xdr:rowOff>142391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1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127168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2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40044</xdr:rowOff>
    </xdr:from>
    <xdr:to>
      <xdr:col>50</xdr:col>
      <xdr:colOff>165100</xdr:colOff>
      <xdr:row>78</xdr:row>
      <xdr:rowOff>141644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132771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0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146941</xdr:rowOff>
    </xdr:from>
    <xdr:to>
      <xdr:col>46</xdr:col>
      <xdr:colOff>38100</xdr:colOff>
      <xdr:row>78</xdr:row>
      <xdr:rowOff>77091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4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93618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2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21357</xdr:rowOff>
    </xdr:from>
    <xdr:to>
      <xdr:col>41</xdr:col>
      <xdr:colOff>101600</xdr:colOff>
      <xdr:row>78</xdr:row>
      <xdr:rowOff>122957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114084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8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66481</xdr:rowOff>
    </xdr:from>
    <xdr:to>
      <xdr:col>36</xdr:col>
      <xdr:colOff>165100</xdr:colOff>
      <xdr:row>78</xdr:row>
      <xdr:rowOff>168081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3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159208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3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70343</xdr:rowOff>
    </xdr:from>
    <xdr:to>
      <xdr:col>54</xdr:col>
      <xdr:colOff>189865</xdr:colOff>
      <xdr:row>97</xdr:row>
      <xdr:rowOff>131877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6186643"/>
          <a:ext cx="1270" cy="57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135704</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131877</xdr:rowOff>
    </xdr:from>
    <xdr:to>
      <xdr:col>55</xdr:col>
      <xdr:colOff>88900</xdr:colOff>
      <xdr:row>97</xdr:row>
      <xdr:rowOff>131877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6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17020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9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70343</xdr:rowOff>
    </xdr:from>
    <xdr:to>
      <xdr:col>55</xdr:col>
      <xdr:colOff>88900</xdr:colOff>
      <xdr:row>94</xdr:row>
      <xdr:rowOff>70343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18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100642</xdr:rowOff>
    </xdr:from>
    <xdr:to>
      <xdr:col>55</xdr:col>
      <xdr:colOff>0</xdr:colOff>
      <xdr:row>96</xdr:row>
      <xdr:rowOff>67852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045492"/>
          <a:ext cx="838200" cy="48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22220</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81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43793</xdr:rowOff>
    </xdr:from>
    <xdr:to>
      <xdr:col>55</xdr:col>
      <xdr:colOff>50800</xdr:colOff>
      <xdr:row>96</xdr:row>
      <xdr:rowOff>145393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0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100642</xdr:rowOff>
    </xdr:from>
    <xdr:to>
      <xdr:col>50</xdr:col>
      <xdr:colOff>114300</xdr:colOff>
      <xdr:row>95</xdr:row>
      <xdr:rowOff>106274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045492"/>
          <a:ext cx="889000" cy="3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49352</xdr:rowOff>
    </xdr:from>
    <xdr:to>
      <xdr:col>50</xdr:col>
      <xdr:colOff>165100</xdr:colOff>
      <xdr:row>96</xdr:row>
      <xdr:rowOff>150952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50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142079</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60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32620</xdr:rowOff>
    </xdr:from>
    <xdr:to>
      <xdr:col>45</xdr:col>
      <xdr:colOff>177800</xdr:colOff>
      <xdr:row>95</xdr:row>
      <xdr:rowOff>106274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5806020"/>
          <a:ext cx="889000" cy="58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56727</xdr:rowOff>
    </xdr:from>
    <xdr:to>
      <xdr:col>46</xdr:col>
      <xdr:colOff>38100</xdr:colOff>
      <xdr:row>96</xdr:row>
      <xdr:rowOff>158327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1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149454</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60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49933</xdr:rowOff>
    </xdr:from>
    <xdr:to>
      <xdr:col>41</xdr:col>
      <xdr:colOff>50800</xdr:colOff>
      <xdr:row>92</xdr:row>
      <xdr:rowOff>32620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5480433"/>
          <a:ext cx="889000" cy="32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57353</xdr:rowOff>
    </xdr:from>
    <xdr:to>
      <xdr:col>41</xdr:col>
      <xdr:colOff>101600</xdr:colOff>
      <xdr:row>96</xdr:row>
      <xdr:rowOff>158953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150080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6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71256</xdr:rowOff>
    </xdr:from>
    <xdr:to>
      <xdr:col>36</xdr:col>
      <xdr:colOff>165100</xdr:colOff>
      <xdr:row>97</xdr:row>
      <xdr:rowOff>1406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163983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6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17052</xdr:rowOff>
    </xdr:from>
    <xdr:to>
      <xdr:col>55</xdr:col>
      <xdr:colOff>50800</xdr:colOff>
      <xdr:row>96</xdr:row>
      <xdr:rowOff>118652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4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39929</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3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49842</xdr:rowOff>
    </xdr:from>
    <xdr:to>
      <xdr:col>50</xdr:col>
      <xdr:colOff>165100</xdr:colOff>
      <xdr:row>93</xdr:row>
      <xdr:rowOff>151442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59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167969</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576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55474</xdr:rowOff>
    </xdr:from>
    <xdr:to>
      <xdr:col>46</xdr:col>
      <xdr:colOff>38100</xdr:colOff>
      <xdr:row>95</xdr:row>
      <xdr:rowOff>157074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3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2151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50795" y="1611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153270</xdr:rowOff>
    </xdr:from>
    <xdr:to>
      <xdr:col>41</xdr:col>
      <xdr:colOff>101600</xdr:colOff>
      <xdr:row>92</xdr:row>
      <xdr:rowOff>83420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57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99947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5" y="155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170583</xdr:rowOff>
    </xdr:from>
    <xdr:to>
      <xdr:col>36</xdr:col>
      <xdr:colOff>165100</xdr:colOff>
      <xdr:row>90</xdr:row>
      <xdr:rowOff>100733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54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117260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672795" y="1520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53877</xdr:rowOff>
    </xdr:from>
    <xdr:to>
      <xdr:col>85</xdr:col>
      <xdr:colOff>127000</xdr:colOff>
      <xdr:row>34</xdr:row>
      <xdr:rowOff>92347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883177"/>
          <a:ext cx="8382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26963</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99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92347</xdr:rowOff>
    </xdr:from>
    <xdr:to>
      <xdr:col>81</xdr:col>
      <xdr:colOff>50800</xdr:colOff>
      <xdr:row>35</xdr:row>
      <xdr:rowOff>137773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921647"/>
          <a:ext cx="889000" cy="21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48680</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9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157171</xdr:rowOff>
    </xdr:from>
    <xdr:to>
      <xdr:col>76</xdr:col>
      <xdr:colOff>114300</xdr:colOff>
      <xdr:row>35</xdr:row>
      <xdr:rowOff>137773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815021"/>
          <a:ext cx="889000" cy="32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11745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81962</xdr:rowOff>
    </xdr:from>
    <xdr:to>
      <xdr:col>71</xdr:col>
      <xdr:colOff>177800</xdr:colOff>
      <xdr:row>33</xdr:row>
      <xdr:rowOff>157171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5739812"/>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24873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9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155815</xdr:rowOff>
    </xdr:from>
    <xdr:to>
      <xdr:col>67</xdr:col>
      <xdr:colOff>101600</xdr:colOff>
      <xdr:row>36</xdr:row>
      <xdr:rowOff>85965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77092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4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3077</xdr:rowOff>
    </xdr:from>
    <xdr:to>
      <xdr:col>85</xdr:col>
      <xdr:colOff>177800</xdr:colOff>
      <xdr:row>34</xdr:row>
      <xdr:rowOff>104677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8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25954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6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41547</xdr:rowOff>
    </xdr:from>
    <xdr:to>
      <xdr:col>81</xdr:col>
      <xdr:colOff>101600</xdr:colOff>
      <xdr:row>34</xdr:row>
      <xdr:rowOff>143147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8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159674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64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86973</xdr:rowOff>
    </xdr:from>
    <xdr:to>
      <xdr:col>76</xdr:col>
      <xdr:colOff>165100</xdr:colOff>
      <xdr:row>36</xdr:row>
      <xdr:rowOff>17123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08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33650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86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106371</xdr:rowOff>
    </xdr:from>
    <xdr:to>
      <xdr:col>72</xdr:col>
      <xdr:colOff>38100</xdr:colOff>
      <xdr:row>34</xdr:row>
      <xdr:rowOff>36521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76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53048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53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31162</xdr:rowOff>
    </xdr:from>
    <xdr:to>
      <xdr:col>67</xdr:col>
      <xdr:colOff>101600</xdr:colOff>
      <xdr:row>33</xdr:row>
      <xdr:rowOff>132762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6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149289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46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47643</xdr:rowOff>
    </xdr:from>
    <xdr:to>
      <xdr:col>85</xdr:col>
      <xdr:colOff>127000</xdr:colOff>
      <xdr:row>56</xdr:row>
      <xdr:rowOff>86354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648843"/>
          <a:ext cx="838200" cy="3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156540</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58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86354</xdr:rowOff>
    </xdr:from>
    <xdr:to>
      <xdr:col>81</xdr:col>
      <xdr:colOff>50800</xdr:colOff>
      <xdr:row>56</xdr:row>
      <xdr:rowOff>155085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687554"/>
          <a:ext cx="889000" cy="6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155347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14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69561</xdr:rowOff>
    </xdr:from>
    <xdr:to>
      <xdr:col>76</xdr:col>
      <xdr:colOff>114300</xdr:colOff>
      <xdr:row>56</xdr:row>
      <xdr:rowOff>155085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703300" y="9670761"/>
          <a:ext cx="889000" cy="8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1781</xdr:rowOff>
    </xdr:from>
    <xdr:to>
      <xdr:col>71</xdr:col>
      <xdr:colOff>177800</xdr:colOff>
      <xdr:row>56</xdr:row>
      <xdr:rowOff>69561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431531"/>
          <a:ext cx="889000" cy="23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164478</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20240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7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168293</xdr:rowOff>
    </xdr:from>
    <xdr:to>
      <xdr:col>85</xdr:col>
      <xdr:colOff>177800</xdr:colOff>
      <xdr:row>56</xdr:row>
      <xdr:rowOff>98443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5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19720</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44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35554</xdr:rowOff>
    </xdr:from>
    <xdr:to>
      <xdr:col>81</xdr:col>
      <xdr:colOff>101600</xdr:colOff>
      <xdr:row>56</xdr:row>
      <xdr:rowOff>137154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6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153681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41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104285</xdr:rowOff>
    </xdr:from>
    <xdr:to>
      <xdr:col>76</xdr:col>
      <xdr:colOff>165100</xdr:colOff>
      <xdr:row>57</xdr:row>
      <xdr:rowOff>34435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7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25562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9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18761</xdr:rowOff>
    </xdr:from>
    <xdr:to>
      <xdr:col>72</xdr:col>
      <xdr:colOff>38100</xdr:colOff>
      <xdr:row>56</xdr:row>
      <xdr:rowOff>120361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6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136888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9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122431</xdr:rowOff>
    </xdr:from>
    <xdr:to>
      <xdr:col>67</xdr:col>
      <xdr:colOff>101600</xdr:colOff>
      <xdr:row>55</xdr:row>
      <xdr:rowOff>52581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38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69108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14795" y="915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109127</xdr:rowOff>
    </xdr:from>
    <xdr:to>
      <xdr:col>85</xdr:col>
      <xdr:colOff>126364</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3310777"/>
          <a:ext cx="1269" cy="278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76950</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6215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55804</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308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109127</xdr:rowOff>
    </xdr:from>
    <xdr:to>
      <xdr:col>86</xdr:col>
      <xdr:colOff>25400</xdr:colOff>
      <xdr:row>77</xdr:row>
      <xdr:rowOff>109127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31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77687</xdr:rowOff>
    </xdr:from>
    <xdr:to>
      <xdr:col>85</xdr:col>
      <xdr:colOff>127000</xdr:colOff>
      <xdr:row>78</xdr:row>
      <xdr:rowOff>148076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279337"/>
          <a:ext cx="838200" cy="24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121400</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49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142973</xdr:rowOff>
    </xdr:from>
    <xdr:to>
      <xdr:col>85</xdr:col>
      <xdr:colOff>177800</xdr:colOff>
      <xdr:row>79</xdr:row>
      <xdr:rowOff>73123</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51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29623</xdr:rowOff>
    </xdr:from>
    <xdr:to>
      <xdr:col>81</xdr:col>
      <xdr:colOff>50800</xdr:colOff>
      <xdr:row>77</xdr:row>
      <xdr:rowOff>77687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2545473"/>
          <a:ext cx="889000" cy="73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142430</xdr:rowOff>
    </xdr:from>
    <xdr:to>
      <xdr:col>81</xdr:col>
      <xdr:colOff>101600</xdr:colOff>
      <xdr:row>79</xdr:row>
      <xdr:rowOff>72580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5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63707</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60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61426</xdr:rowOff>
    </xdr:from>
    <xdr:to>
      <xdr:col>76</xdr:col>
      <xdr:colOff>114300</xdr:colOff>
      <xdr:row>73</xdr:row>
      <xdr:rowOff>29623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2062926"/>
          <a:ext cx="889000" cy="4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140156</xdr:rowOff>
    </xdr:from>
    <xdr:to>
      <xdr:col>76</xdr:col>
      <xdr:colOff>165100</xdr:colOff>
      <xdr:row>79</xdr:row>
      <xdr:rowOff>70306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51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61433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60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61426</xdr:rowOff>
    </xdr:from>
    <xdr:to>
      <xdr:col>71</xdr:col>
      <xdr:colOff>177800</xdr:colOff>
      <xdr:row>70</xdr:row>
      <xdr:rowOff>81418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2062926"/>
          <a:ext cx="889000" cy="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138626</xdr:rowOff>
    </xdr:from>
    <xdr:to>
      <xdr:col>72</xdr:col>
      <xdr:colOff>38100</xdr:colOff>
      <xdr:row>79</xdr:row>
      <xdr:rowOff>68776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5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59903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60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133897</xdr:rowOff>
    </xdr:from>
    <xdr:to>
      <xdr:col>67</xdr:col>
      <xdr:colOff>101600</xdr:colOff>
      <xdr:row>79</xdr:row>
      <xdr:rowOff>64047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55174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97276</xdr:rowOff>
    </xdr:from>
    <xdr:to>
      <xdr:col>85</xdr:col>
      <xdr:colOff>177800</xdr:colOff>
      <xdr:row>79</xdr:row>
      <xdr:rowOff>27426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56653</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5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26887</xdr:rowOff>
    </xdr:from>
    <xdr:to>
      <xdr:col>81</xdr:col>
      <xdr:colOff>101600</xdr:colOff>
      <xdr:row>77</xdr:row>
      <xdr:rowOff>128487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145014</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181795" y="130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150273</xdr:rowOff>
    </xdr:from>
    <xdr:to>
      <xdr:col>76</xdr:col>
      <xdr:colOff>165100</xdr:colOff>
      <xdr:row>73</xdr:row>
      <xdr:rowOff>80423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24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96950</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292795" y="1226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10626</xdr:rowOff>
    </xdr:from>
    <xdr:to>
      <xdr:col>72</xdr:col>
      <xdr:colOff>38100</xdr:colOff>
      <xdr:row>70</xdr:row>
      <xdr:rowOff>112226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0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128753</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03795" y="1178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30618</xdr:rowOff>
    </xdr:from>
    <xdr:to>
      <xdr:col>67</xdr:col>
      <xdr:colOff>101600</xdr:colOff>
      <xdr:row>70</xdr:row>
      <xdr:rowOff>132218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0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148745</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14795" y="1180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27587</xdr:rowOff>
    </xdr:from>
    <xdr:to>
      <xdr:col>85</xdr:col>
      <xdr:colOff>127000</xdr:colOff>
      <xdr:row>95</xdr:row>
      <xdr:rowOff>49785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315337"/>
          <a:ext cx="838200" cy="2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119383</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0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31693</xdr:rowOff>
    </xdr:from>
    <xdr:to>
      <xdr:col>81</xdr:col>
      <xdr:colOff>50800</xdr:colOff>
      <xdr:row>95</xdr:row>
      <xdr:rowOff>49785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319443"/>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31693</xdr:rowOff>
    </xdr:from>
    <xdr:to>
      <xdr:col>76</xdr:col>
      <xdr:colOff>114300</xdr:colOff>
      <xdr:row>95</xdr:row>
      <xdr:rowOff>97867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319443"/>
          <a:ext cx="889000" cy="6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97867</xdr:rowOff>
    </xdr:from>
    <xdr:to>
      <xdr:col>71</xdr:col>
      <xdr:colOff>177800</xdr:colOff>
      <xdr:row>96</xdr:row>
      <xdr:rowOff>73504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385617"/>
          <a:ext cx="889000" cy="14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71902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1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148237</xdr:rowOff>
    </xdr:from>
    <xdr:to>
      <xdr:col>85</xdr:col>
      <xdr:colOff>177800</xdr:colOff>
      <xdr:row>95</xdr:row>
      <xdr:rowOff>78387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2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171114</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1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170435</xdr:rowOff>
    </xdr:from>
    <xdr:to>
      <xdr:col>81</xdr:col>
      <xdr:colOff>101600</xdr:colOff>
      <xdr:row>95</xdr:row>
      <xdr:rowOff>100585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2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117112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6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152343</xdr:rowOff>
    </xdr:from>
    <xdr:to>
      <xdr:col>76</xdr:col>
      <xdr:colOff>165100</xdr:colOff>
      <xdr:row>95</xdr:row>
      <xdr:rowOff>82493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2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99020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47067</xdr:rowOff>
    </xdr:from>
    <xdr:to>
      <xdr:col>72</xdr:col>
      <xdr:colOff>38100</xdr:colOff>
      <xdr:row>95</xdr:row>
      <xdr:rowOff>148667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3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165194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11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22704</xdr:rowOff>
    </xdr:from>
    <xdr:to>
      <xdr:col>67</xdr:col>
      <xdr:colOff>101600</xdr:colOff>
      <xdr:row>96</xdr:row>
      <xdr:rowOff>124304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48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115431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7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主に東日本大震災に係る復旧・復興事業の影響で、多くの項目で類似団体平均と比較し高い水準となっている。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消防費の増については、防火水槽の整備及び消防団屯所の整備を行っているため、類似団体と比較すると増加傾向にある。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住民一人当たりコストが特に大きくなっていた、災害復旧費については、漁港や道路の災害復旧事業によるものであるが事業が完了したことに伴い、大きく減額となった。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今後は、復旧・復興事業の進捗に伴い、多くの項目で減少していくことが見込まれる。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主に施設管理の維持管理経費等、物件費が増加したことに伴い財政調整基金の取崩しを行ったため、標準財政規模比は前年度と比較すると</a:t>
          </a:r>
          <a:r>
            <a:rPr kumimoji="1" lang="en-US" altLang="ja-JP" sz="1400">
              <a:solidFill>
                <a:sysClr val="windowText" lastClr="000000"/>
              </a:solidFill>
              <a:latin typeface="ＭＳ ゴシック" pitchFamily="49" charset="-128"/>
              <a:ea typeface="ＭＳ ゴシック" pitchFamily="49" charset="-128"/>
            </a:rPr>
            <a:t>11.02</a:t>
          </a:r>
          <a:r>
            <a:rPr kumimoji="1" lang="ja-JP" altLang="en-US" sz="1400">
              <a:solidFill>
                <a:sysClr val="windowText" lastClr="000000"/>
              </a:solidFill>
              <a:latin typeface="ＭＳ ゴシック" pitchFamily="49" charset="-128"/>
              <a:ea typeface="ＭＳ ゴシック" pitchFamily="49" charset="-128"/>
            </a:rPr>
            <a:t>ポイントの減となっている。</a:t>
          </a:r>
        </a:p>
        <a:p>
          <a:r>
            <a:rPr kumimoji="1" lang="ja-JP" altLang="en-US" sz="1400">
              <a:solidFill>
                <a:sysClr val="windowText" lastClr="000000"/>
              </a:solidFill>
              <a:latin typeface="ＭＳ ゴシック" pitchFamily="49" charset="-128"/>
              <a:ea typeface="ＭＳ ゴシック" pitchFamily="49" charset="-128"/>
            </a:rPr>
            <a:t>今後、復旧・復興事業の完了等により、いずれの数値も減少していくことが予想されるが、健全な財政状況を維持し、より良く向上させるためにも、必要な事業を峻別し、歳出の徹底的な見直しと、歳入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連結実質赤字比率は</a:t>
          </a:r>
          <a:r>
            <a:rPr kumimoji="1" lang="en-US" altLang="ja-JP" sz="1400">
              <a:solidFill>
                <a:sysClr val="windowText" lastClr="000000"/>
              </a:solidFill>
              <a:latin typeface="ＭＳ ゴシック" pitchFamily="49" charset="-128"/>
              <a:ea typeface="ＭＳ ゴシック" pitchFamily="49" charset="-128"/>
            </a:rPr>
            <a:t>0</a:t>
          </a:r>
          <a:r>
            <a:rPr kumimoji="1" lang="ja-JP" altLang="en-US" sz="1400">
              <a:solidFill>
                <a:sysClr val="windowText" lastClr="000000"/>
              </a:solidFill>
              <a:latin typeface="ＭＳ ゴシック" pitchFamily="49" charset="-128"/>
              <a:ea typeface="ＭＳ ゴシック" pitchFamily="49" charset="-128"/>
            </a:rPr>
            <a:t>％を維持しており、健全な財政状況となっている。</a:t>
          </a:r>
        </a:p>
        <a:p>
          <a:r>
            <a:rPr kumimoji="1" lang="ja-JP" altLang="en-US" sz="1400">
              <a:solidFill>
                <a:sysClr val="windowText" lastClr="000000"/>
              </a:solidFill>
              <a:latin typeface="ＭＳ ゴシック" pitchFamily="49" charset="-128"/>
              <a:ea typeface="ＭＳ ゴシック" pitchFamily="49" charset="-128"/>
            </a:rPr>
            <a:t>各会計毎に見てみると、一般会計では、前年度と比較すると</a:t>
          </a:r>
          <a:r>
            <a:rPr kumimoji="1" lang="en-US" altLang="ja-JP" sz="1400">
              <a:solidFill>
                <a:sysClr val="windowText" lastClr="000000"/>
              </a:solidFill>
              <a:latin typeface="ＭＳ ゴシック" pitchFamily="49" charset="-128"/>
              <a:ea typeface="ＭＳ ゴシック" pitchFamily="49" charset="-128"/>
            </a:rPr>
            <a:t>1.91</a:t>
          </a:r>
          <a:r>
            <a:rPr kumimoji="1" lang="ja-JP" altLang="en-US" sz="1400">
              <a:solidFill>
                <a:sysClr val="windowText" lastClr="000000"/>
              </a:solidFill>
              <a:latin typeface="ＭＳ ゴシック" pitchFamily="49" charset="-128"/>
              <a:ea typeface="ＭＳ ゴシック" pitchFamily="49" charset="-128"/>
            </a:rPr>
            <a:t>ポイントの増となっている。各特別会計においては、ほぼ同等値を維持している。しかし、水道事業会計は東日本大震災の影響による給水人口の減少、病院事業会計においては、医療機器の更新等への対応など、様々な問題が山積みの状態である。可能な限り企業債に頼ることのない事業の実施が必要とな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12256925</v>
      </c>
      <c r="BO4" s="358"/>
      <c r="BP4" s="358"/>
      <c r="BQ4" s="358"/>
      <c r="BR4" s="358"/>
      <c r="BS4" s="358"/>
      <c r="BT4" s="358"/>
      <c r="BU4" s="359"/>
      <c r="BV4" s="357">
        <v>15087425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15.3</v>
      </c>
      <c r="CU4" s="364"/>
      <c r="CV4" s="364"/>
      <c r="CW4" s="364"/>
      <c r="CX4" s="364"/>
      <c r="CY4" s="364"/>
      <c r="CZ4" s="364"/>
      <c r="DA4" s="365"/>
      <c r="DB4" s="363">
        <v>13.4</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11318157</v>
      </c>
      <c r="BO5" s="395"/>
      <c r="BP5" s="395"/>
      <c r="BQ5" s="395"/>
      <c r="BR5" s="395"/>
      <c r="BS5" s="395"/>
      <c r="BT5" s="395"/>
      <c r="BU5" s="396"/>
      <c r="BV5" s="394">
        <v>13995534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97.9</v>
      </c>
      <c r="CU5" s="392"/>
      <c r="CV5" s="392"/>
      <c r="CW5" s="392"/>
      <c r="CX5" s="392"/>
      <c r="CY5" s="392"/>
      <c r="CZ5" s="392"/>
      <c r="DA5" s="393"/>
      <c r="DB5" s="391">
        <v>98.6</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938768</v>
      </c>
      <c r="BO6" s="395"/>
      <c r="BP6" s="395"/>
      <c r="BQ6" s="395"/>
      <c r="BR6" s="395"/>
      <c r="BS6" s="395"/>
      <c r="BT6" s="395"/>
      <c r="BU6" s="396"/>
      <c r="BV6" s="394">
        <v>1091891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98.4</v>
      </c>
      <c r="CU6" s="432"/>
      <c r="CV6" s="432"/>
      <c r="CW6" s="432"/>
      <c r="CX6" s="432"/>
      <c r="CY6" s="432"/>
      <c r="CZ6" s="432"/>
      <c r="DA6" s="433"/>
      <c r="DB6" s="431">
        <v>99.6</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102200</v>
      </c>
      <c r="BO7" s="395"/>
      <c r="BP7" s="395"/>
      <c r="BQ7" s="395"/>
      <c r="BR7" s="395"/>
      <c r="BS7" s="395"/>
      <c r="BT7" s="395"/>
      <c r="BU7" s="396"/>
      <c r="BV7" s="394">
        <v>362216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5458047</v>
      </c>
      <c r="CU7" s="395"/>
      <c r="CV7" s="395"/>
      <c r="CW7" s="395"/>
      <c r="CX7" s="395"/>
      <c r="CY7" s="395"/>
      <c r="CZ7" s="395"/>
      <c r="DA7" s="396"/>
      <c r="DB7" s="394">
        <v>5440555</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836568</v>
      </c>
      <c r="BO8" s="395"/>
      <c r="BP8" s="395"/>
      <c r="BQ8" s="395"/>
      <c r="BR8" s="395"/>
      <c r="BS8" s="395"/>
      <c r="BT8" s="395"/>
      <c r="BU8" s="396"/>
      <c r="BV8" s="394">
        <v>729675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0.28999999999999998</v>
      </c>
      <c r="CU8" s="435"/>
      <c r="CV8" s="435"/>
      <c r="CW8" s="435"/>
      <c r="CX8" s="435"/>
      <c r="CY8" s="435"/>
      <c r="CZ8" s="435"/>
      <c r="DA8" s="436"/>
      <c r="DB8" s="434">
        <v>0.3</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12225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106893</v>
      </c>
      <c r="BO9" s="395"/>
      <c r="BP9" s="395"/>
      <c r="BQ9" s="395"/>
      <c r="BR9" s="395"/>
      <c r="BS9" s="395"/>
      <c r="BT9" s="395"/>
      <c r="BU9" s="396"/>
      <c r="BV9" s="394">
        <v>-634461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13.5</v>
      </c>
      <c r="CU9" s="392"/>
      <c r="CV9" s="392"/>
      <c r="CW9" s="392"/>
      <c r="CX9" s="392"/>
      <c r="CY9" s="392"/>
      <c r="CZ9" s="392"/>
      <c r="DA9" s="393"/>
      <c r="DB9" s="391">
        <v>12.8</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12370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16448</v>
      </c>
      <c r="BO10" s="395"/>
      <c r="BP10" s="395"/>
      <c r="BQ10" s="395"/>
      <c r="BR10" s="395"/>
      <c r="BS10" s="395"/>
      <c r="BT10" s="395"/>
      <c r="BU10" s="396"/>
      <c r="BV10" s="394">
        <v>6933</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11771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1000000</v>
      </c>
      <c r="BO12" s="395"/>
      <c r="BP12" s="395"/>
      <c r="BQ12" s="395"/>
      <c r="BR12" s="395"/>
      <c r="BS12" s="395"/>
      <c r="BT12" s="395"/>
      <c r="BU12" s="396"/>
      <c r="BV12" s="394">
        <v>700000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11570</v>
      </c>
      <c r="S13" s="479"/>
      <c r="T13" s="479"/>
      <c r="U13" s="479"/>
      <c r="V13" s="480"/>
      <c r="W13" s="410" t="s">
        <v>131</v>
      </c>
      <c r="X13" s="411"/>
      <c r="Y13" s="411"/>
      <c r="Z13" s="411"/>
      <c r="AA13" s="411"/>
      <c r="AB13" s="401"/>
      <c r="AC13" s="445">
        <v>1321</v>
      </c>
      <c r="AD13" s="446"/>
      <c r="AE13" s="446"/>
      <c r="AF13" s="446"/>
      <c r="AG13" s="488"/>
      <c r="AH13" s="445">
        <v>1317</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-876659</v>
      </c>
      <c r="BO13" s="395"/>
      <c r="BP13" s="395"/>
      <c r="BQ13" s="395"/>
      <c r="BR13" s="395"/>
      <c r="BS13" s="395"/>
      <c r="BT13" s="395"/>
      <c r="BU13" s="396"/>
      <c r="BV13" s="394">
        <v>-1327528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10.6</v>
      </c>
      <c r="CU13" s="392"/>
      <c r="CV13" s="392"/>
      <c r="CW13" s="392"/>
      <c r="CX13" s="392"/>
      <c r="CY13" s="392"/>
      <c r="CZ13" s="392"/>
      <c r="DA13" s="393"/>
      <c r="DB13" s="391">
        <v>10.5</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11979</v>
      </c>
      <c r="S14" s="479"/>
      <c r="T14" s="479"/>
      <c r="U14" s="479"/>
      <c r="V14" s="480"/>
      <c r="W14" s="384"/>
      <c r="X14" s="385"/>
      <c r="Y14" s="385"/>
      <c r="Z14" s="385"/>
      <c r="AA14" s="385"/>
      <c r="AB14" s="374"/>
      <c r="AC14" s="481">
        <v>21.7</v>
      </c>
      <c r="AD14" s="482"/>
      <c r="AE14" s="482"/>
      <c r="AF14" s="482"/>
      <c r="AG14" s="483"/>
      <c r="AH14" s="481">
        <v>22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11801</v>
      </c>
      <c r="S15" s="479"/>
      <c r="T15" s="479"/>
      <c r="U15" s="479"/>
      <c r="V15" s="480"/>
      <c r="W15" s="410" t="s">
        <v>137</v>
      </c>
      <c r="X15" s="411"/>
      <c r="Y15" s="411"/>
      <c r="Z15" s="411"/>
      <c r="AA15" s="411"/>
      <c r="AB15" s="401"/>
      <c r="AC15" s="445">
        <v>1852</v>
      </c>
      <c r="AD15" s="446"/>
      <c r="AE15" s="446"/>
      <c r="AF15" s="446"/>
      <c r="AG15" s="488"/>
      <c r="AH15" s="445">
        <v>1954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1490553</v>
      </c>
      <c r="BO15" s="358"/>
      <c r="BP15" s="358"/>
      <c r="BQ15" s="358"/>
      <c r="BR15" s="358"/>
      <c r="BS15" s="358"/>
      <c r="BT15" s="358"/>
      <c r="BU15" s="359"/>
      <c r="BV15" s="357">
        <v>1517474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30.4</v>
      </c>
      <c r="AD16" s="482"/>
      <c r="AE16" s="482"/>
      <c r="AF16" s="482"/>
      <c r="AG16" s="483"/>
      <c r="AH16" s="481">
        <v>32.6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5056795</v>
      </c>
      <c r="BO16" s="395"/>
      <c r="BP16" s="395"/>
      <c r="BQ16" s="395"/>
      <c r="BR16" s="395"/>
      <c r="BS16" s="395"/>
      <c r="BT16" s="395"/>
      <c r="BU16" s="396"/>
      <c r="BV16" s="394">
        <v>4993295</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2910</v>
      </c>
      <c r="AD17" s="446"/>
      <c r="AE17" s="446"/>
      <c r="AF17" s="446"/>
      <c r="AG17" s="488"/>
      <c r="AH17" s="445">
        <v>2720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1868954</v>
      </c>
      <c r="BO17" s="395"/>
      <c r="BP17" s="395"/>
      <c r="BQ17" s="395"/>
      <c r="BR17" s="395"/>
      <c r="BS17" s="395"/>
      <c r="BT17" s="395"/>
      <c r="BU17" s="396"/>
      <c r="BV17" s="394">
        <v>1906688</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163.4</v>
      </c>
      <c r="M18" s="518"/>
      <c r="N18" s="518"/>
      <c r="O18" s="518"/>
      <c r="P18" s="518"/>
      <c r="Q18" s="518"/>
      <c r="R18" s="519"/>
      <c r="S18" s="519"/>
      <c r="T18" s="519"/>
      <c r="U18" s="519"/>
      <c r="V18" s="520"/>
      <c r="W18" s="412"/>
      <c r="X18" s="413"/>
      <c r="Y18" s="413"/>
      <c r="Z18" s="413"/>
      <c r="AA18" s="413"/>
      <c r="AB18" s="404"/>
      <c r="AC18" s="521">
        <v>47.8</v>
      </c>
      <c r="AD18" s="522"/>
      <c r="AE18" s="522"/>
      <c r="AF18" s="522"/>
      <c r="AG18" s="523"/>
      <c r="AH18" s="521">
        <v>45.4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5418807</v>
      </c>
      <c r="BO18" s="395"/>
      <c r="BP18" s="395"/>
      <c r="BQ18" s="395"/>
      <c r="BR18" s="395"/>
      <c r="BS18" s="395"/>
      <c r="BT18" s="395"/>
      <c r="BU18" s="396"/>
      <c r="BV18" s="394">
        <v>5361569</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75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8134832</v>
      </c>
      <c r="BO19" s="395"/>
      <c r="BP19" s="395"/>
      <c r="BQ19" s="395"/>
      <c r="BR19" s="395"/>
      <c r="BS19" s="395"/>
      <c r="BT19" s="395"/>
      <c r="BU19" s="396"/>
      <c r="BV19" s="394">
        <v>8435717</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4282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12765824</v>
      </c>
      <c r="BO22" s="358"/>
      <c r="BP22" s="358"/>
      <c r="BQ22" s="358"/>
      <c r="BR22" s="358"/>
      <c r="BS22" s="358"/>
      <c r="BT22" s="358"/>
      <c r="BU22" s="359"/>
      <c r="BV22" s="357">
        <v>12734349</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9132981</v>
      </c>
      <c r="BO23" s="395"/>
      <c r="BP23" s="395"/>
      <c r="BQ23" s="395"/>
      <c r="BR23" s="395"/>
      <c r="BS23" s="395"/>
      <c r="BT23" s="395"/>
      <c r="BU23" s="396"/>
      <c r="BV23" s="394">
        <v>8737175</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8110</v>
      </c>
      <c r="R24" s="446"/>
      <c r="S24" s="446"/>
      <c r="T24" s="446"/>
      <c r="U24" s="446"/>
      <c r="V24" s="488"/>
      <c r="W24" s="540"/>
      <c r="X24" s="541"/>
      <c r="Y24" s="542"/>
      <c r="Z24" s="444" t="s">
        <v>162</v>
      </c>
      <c r="AA24" s="424"/>
      <c r="AB24" s="424"/>
      <c r="AC24" s="424"/>
      <c r="AD24" s="424"/>
      <c r="AE24" s="424"/>
      <c r="AF24" s="424"/>
      <c r="AG24" s="425"/>
      <c r="AH24" s="445">
        <v>166</v>
      </c>
      <c r="AI24" s="446"/>
      <c r="AJ24" s="446"/>
      <c r="AK24" s="446"/>
      <c r="AL24" s="488"/>
      <c r="AM24" s="445">
        <v>476254</v>
      </c>
      <c r="AN24" s="446"/>
      <c r="AO24" s="446"/>
      <c r="AP24" s="446"/>
      <c r="AQ24" s="446"/>
      <c r="AR24" s="488"/>
      <c r="AS24" s="445">
        <v>2869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10177758</v>
      </c>
      <c r="BO24" s="395"/>
      <c r="BP24" s="395"/>
      <c r="BQ24" s="395"/>
      <c r="BR24" s="395"/>
      <c r="BS24" s="395"/>
      <c r="BT24" s="395"/>
      <c r="BU24" s="396"/>
      <c r="BV24" s="394">
        <v>9840426</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6200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572156</v>
      </c>
      <c r="BO25" s="358"/>
      <c r="BP25" s="358"/>
      <c r="BQ25" s="358"/>
      <c r="BR25" s="358"/>
      <c r="BS25" s="358"/>
      <c r="BT25" s="358"/>
      <c r="BU25" s="359"/>
      <c r="BV25" s="357">
        <v>859546</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5400</v>
      </c>
      <c r="R26" s="446"/>
      <c r="S26" s="446"/>
      <c r="T26" s="446"/>
      <c r="U26" s="446"/>
      <c r="V26" s="488"/>
      <c r="W26" s="540"/>
      <c r="X26" s="541"/>
      <c r="Y26" s="542"/>
      <c r="Z26" s="444" t="s">
        <v>168</v>
      </c>
      <c r="AA26" s="546"/>
      <c r="AB26" s="546"/>
      <c r="AC26" s="546"/>
      <c r="AD26" s="546"/>
      <c r="AE26" s="546"/>
      <c r="AF26" s="546"/>
      <c r="AG26" s="547"/>
      <c r="AH26" s="445">
        <v>12</v>
      </c>
      <c r="AI26" s="446"/>
      <c r="AJ26" s="446"/>
      <c r="AK26" s="446"/>
      <c r="AL26" s="488"/>
      <c r="AM26" s="445">
        <v>28296</v>
      </c>
      <c r="AN26" s="446"/>
      <c r="AO26" s="446"/>
      <c r="AP26" s="446"/>
      <c r="AQ26" s="446"/>
      <c r="AR26" s="488"/>
      <c r="AS26" s="445">
        <v>2358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3000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161181</v>
      </c>
      <c r="BO27" s="514"/>
      <c r="BP27" s="514"/>
      <c r="BQ27" s="514"/>
      <c r="BR27" s="514"/>
      <c r="BS27" s="514"/>
      <c r="BT27" s="514"/>
      <c r="BU27" s="515"/>
      <c r="BV27" s="513">
        <v>160199</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2480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5025665</v>
      </c>
      <c r="BO28" s="358"/>
      <c r="BP28" s="358"/>
      <c r="BQ28" s="358"/>
      <c r="BR28" s="358"/>
      <c r="BS28" s="358"/>
      <c r="BT28" s="358"/>
      <c r="BU28" s="359"/>
      <c r="BV28" s="357">
        <v>5609217</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11</v>
      </c>
      <c r="M29" s="446"/>
      <c r="N29" s="446"/>
      <c r="O29" s="446"/>
      <c r="P29" s="488"/>
      <c r="Q29" s="445">
        <v>2300</v>
      </c>
      <c r="R29" s="446"/>
      <c r="S29" s="446"/>
      <c r="T29" s="446"/>
      <c r="U29" s="446"/>
      <c r="V29" s="488"/>
      <c r="W29" s="543"/>
      <c r="X29" s="544"/>
      <c r="Y29" s="545"/>
      <c r="Z29" s="444" t="s">
        <v>178</v>
      </c>
      <c r="AA29" s="424"/>
      <c r="AB29" s="424"/>
      <c r="AC29" s="424"/>
      <c r="AD29" s="424"/>
      <c r="AE29" s="424"/>
      <c r="AF29" s="424"/>
      <c r="AG29" s="425"/>
      <c r="AH29" s="445">
        <v>168</v>
      </c>
      <c r="AI29" s="446"/>
      <c r="AJ29" s="446"/>
      <c r="AK29" s="446"/>
      <c r="AL29" s="488"/>
      <c r="AM29" s="445">
        <v>483174</v>
      </c>
      <c r="AN29" s="446"/>
      <c r="AO29" s="446"/>
      <c r="AP29" s="446"/>
      <c r="AQ29" s="446"/>
      <c r="AR29" s="488"/>
      <c r="AS29" s="445">
        <v>2876</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32295</v>
      </c>
      <c r="BO29" s="395"/>
      <c r="BP29" s="395"/>
      <c r="BQ29" s="395"/>
      <c r="BR29" s="395"/>
      <c r="BS29" s="395"/>
      <c r="BT29" s="395"/>
      <c r="BU29" s="396"/>
      <c r="BV29" s="394">
        <v>9411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92.5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8047454</v>
      </c>
      <c r="BO30" s="514"/>
      <c r="BP30" s="514"/>
      <c r="BQ30" s="514"/>
      <c r="BR30" s="514"/>
      <c r="BS30" s="514"/>
      <c r="BT30" s="514"/>
      <c r="BU30" s="515"/>
      <c r="BV30" s="513">
        <v>7274598</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9</v>
      </c>
      <c r="BF34" s="584"/>
      <c r="BG34" s="585" t="str">
        <f>IF('各会計、関係団体の財政状況及び健全化判断比率'!B35="","",'各会計、関係団体の財政状況及び健全化判断比率'!B35)</f>
        <v>市場事業特別会計</v>
      </c>
      <c r="BH34" s="585"/>
      <c r="BI34" s="585"/>
      <c r="BJ34" s="585"/>
      <c r="BK34" s="585"/>
      <c r="BL34" s="585"/>
      <c r="BM34" s="585"/>
      <c r="BN34" s="585"/>
      <c r="BO34" s="585"/>
      <c r="BP34" s="585"/>
      <c r="BQ34" s="585"/>
      <c r="BR34" s="585"/>
      <c r="BS34" s="585"/>
      <c r="BT34" s="585"/>
      <c r="BU34" s="585"/>
      <c r="BV34" s="175"/>
      <c r="BW34" s="584">
        <f>IF(BY34="","",MAX(C34:D43,U34:V43,AM34:AN43,BE34:BF43)+1)</f>
        <v>10</v>
      </c>
      <c r="BX34" s="584"/>
      <c r="BY34" s="585" t="str">
        <f>IF('各会計、関係団体の財政状況及び健全化判断比率'!B68="","",'各会計、関係団体の財政状況及び健全化判断比率'!B68)</f>
        <v>気仙沼・本吉地域広域行政事務組合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11</v>
      </c>
      <c r="BX35" s="584"/>
      <c r="BY35" s="585" t="str">
        <f>IF('各会計、関係団体の財政状況及び健全化判断比率'!B69="","",'各会計、関係団体の財政状況及び健全化判断比率'!B69)</f>
        <v>宮城県市町村職員退職手当組合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f t="shared" si="0"/>
        <v>7</v>
      </c>
      <c r="AN36" s="584"/>
      <c r="AO36" s="585" t="str">
        <f>IF('各会計、関係団体の財政状況及び健全化判断比率'!B33="","",'各会計、関係団体の財政状況及び健全化判断比率'!B33)</f>
        <v>病院事業会計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12</v>
      </c>
      <c r="BX36" s="584"/>
      <c r="BY36" s="585" t="str">
        <f>IF('各会計、関係団体の財政状況及び健全化判断比率'!B70="","",'各会計、関係団体の財政状況及び健全化判断比率'!B70)</f>
        <v>宮城県市町村非常勤消防団員補償報償組合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f t="shared" si="0"/>
        <v>8</v>
      </c>
      <c r="AN37" s="584"/>
      <c r="AO37" s="585" t="str">
        <f>IF('各会計、関係団体の財政状況及び健全化判断比率'!B34="","",'各会計、関係団体の財政状況及び健全化判断比率'!B34)</f>
        <v>訪問看護ステーション事業会計</v>
      </c>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13</v>
      </c>
      <c r="BX37" s="584"/>
      <c r="BY37" s="585" t="str">
        <f>IF('各会計、関係団体の財政状況及び健全化判断比率'!B71="","",'各会計、関係団体の財政状況及び健全化判断比率'!B71)</f>
        <v>宮城県市町村自治振興センター</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14</v>
      </c>
      <c r="BX38" s="584"/>
      <c r="BY38" s="585" t="str">
        <f>IF('各会計、関係団体の財政状況及び健全化判断比率'!B72="","",'各会計、関係団体の財政状況及び健全化判断比率'!B72)</f>
        <v>宮城県後期高齢者医療広域連合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15</v>
      </c>
      <c r="BX39" s="584"/>
      <c r="BY39" s="585" t="str">
        <f>IF('各会計、関係団体の財政状況及び健全化判断比率'!B73="","",'各会計、関係団体の財政状況及び健全化判断比率'!B73)</f>
        <v>宮城県後期高齢者医療事業会計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c14wqn5+yvtNWsQRhqXM88U0wTKpRlo++6kKKrKrpsaoYiwof/TOrCGKY5xD34TtW/hiOznb/ly8Vh/pnPPIzg==" saltValue="Uv05YRneP0ouXF5ZIq3X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9" t="s">
        <v>538</v>
      </c>
      <c r="D34" s="1139"/>
      <c r="E34" s="1140"/>
      <c r="F34" s="32">
        <v>29.63</v>
      </c>
      <c r="G34" s="33">
        <v>27.77</v>
      </c>
      <c r="H34" s="33">
        <v>24.17</v>
      </c>
      <c r="I34" s="33">
        <v>13.41</v>
      </c>
      <c r="J34" s="34">
        <v>15.32</v>
      </c>
      <c r="K34" s="22"/>
      <c r="L34" s="22"/>
      <c r="M34" s="22"/>
      <c r="N34" s="22"/>
      <c r="O34" s="22"/>
      <c r="P34" s="22"/>
    </row>
    <row r="35" spans="1:16" ht="39" customHeight="1" x14ac:dyDescent="0.15">
      <c r="A35" s="22"/>
      <c r="B35" s="35"/>
      <c r="C35" s="1135" t="s">
        <v>539</v>
      </c>
      <c r="D35" s="1135"/>
      <c r="E35" s="1136"/>
      <c r="F35" s="36">
        <v>0</v>
      </c>
      <c r="G35" s="37">
        <v>2.37</v>
      </c>
      <c r="H35" s="37">
        <v>3.92</v>
      </c>
      <c r="I35" s="37">
        <v>5.27</v>
      </c>
      <c r="J35" s="38">
        <v>4.53</v>
      </c>
      <c r="K35" s="22"/>
      <c r="L35" s="22"/>
      <c r="M35" s="22"/>
      <c r="N35" s="22"/>
      <c r="O35" s="22"/>
      <c r="P35" s="22"/>
    </row>
    <row r="36" spans="1:16" ht="39" customHeight="1" x14ac:dyDescent="0.15">
      <c r="A36" s="22"/>
      <c r="B36" s="35"/>
      <c r="C36" s="1135" t="s">
        <v>540</v>
      </c>
      <c r="D36" s="1135"/>
      <c r="E36" s="1136"/>
      <c r="F36" s="36">
        <v>1.8</v>
      </c>
      <c r="G36" s="37">
        <v>0.91</v>
      </c>
      <c r="H36" s="37">
        <v>0.91</v>
      </c>
      <c r="I36" s="37">
        <v>1.85</v>
      </c>
      <c r="J36" s="38">
        <v>1.33</v>
      </c>
      <c r="K36" s="22"/>
      <c r="L36" s="22"/>
      <c r="M36" s="22"/>
      <c r="N36" s="22"/>
      <c r="O36" s="22"/>
      <c r="P36" s="22"/>
    </row>
    <row r="37" spans="1:16" ht="39" customHeight="1" x14ac:dyDescent="0.15">
      <c r="A37" s="22"/>
      <c r="B37" s="35"/>
      <c r="C37" s="1135" t="s">
        <v>541</v>
      </c>
      <c r="D37" s="1135"/>
      <c r="E37" s="1136"/>
      <c r="F37" s="36">
        <v>2.2799999999999998</v>
      </c>
      <c r="G37" s="37">
        <v>2.82</v>
      </c>
      <c r="H37" s="37">
        <v>2.73</v>
      </c>
      <c r="I37" s="37">
        <v>2.2400000000000002</v>
      </c>
      <c r="J37" s="38">
        <v>1.02</v>
      </c>
      <c r="K37" s="22"/>
      <c r="L37" s="22"/>
      <c r="M37" s="22"/>
      <c r="N37" s="22"/>
      <c r="O37" s="22"/>
      <c r="P37" s="22"/>
    </row>
    <row r="38" spans="1:16" ht="39" customHeight="1" x14ac:dyDescent="0.15">
      <c r="A38" s="22"/>
      <c r="B38" s="35"/>
      <c r="C38" s="1135" t="s">
        <v>542</v>
      </c>
      <c r="D38" s="1135"/>
      <c r="E38" s="1136"/>
      <c r="F38" s="36" t="s">
        <v>491</v>
      </c>
      <c r="G38" s="37" t="s">
        <v>491</v>
      </c>
      <c r="H38" s="37" t="s">
        <v>491</v>
      </c>
      <c r="I38" s="37" t="s">
        <v>491</v>
      </c>
      <c r="J38" s="38">
        <v>0.98</v>
      </c>
      <c r="K38" s="22"/>
      <c r="L38" s="22"/>
      <c r="M38" s="22"/>
      <c r="N38" s="22"/>
      <c r="O38" s="22"/>
      <c r="P38" s="22"/>
    </row>
    <row r="39" spans="1:16" ht="39" customHeight="1" x14ac:dyDescent="0.15">
      <c r="A39" s="22"/>
      <c r="B39" s="35"/>
      <c r="C39" s="1135" t="s">
        <v>543</v>
      </c>
      <c r="D39" s="1135"/>
      <c r="E39" s="1136"/>
      <c r="F39" s="36">
        <v>0.49</v>
      </c>
      <c r="G39" s="37">
        <v>0.61</v>
      </c>
      <c r="H39" s="37">
        <v>0.56999999999999995</v>
      </c>
      <c r="I39" s="37">
        <v>0.55000000000000004</v>
      </c>
      <c r="J39" s="38">
        <v>0.63</v>
      </c>
      <c r="K39" s="22"/>
      <c r="L39" s="22"/>
      <c r="M39" s="22"/>
      <c r="N39" s="22"/>
      <c r="O39" s="22"/>
      <c r="P39" s="22"/>
    </row>
    <row r="40" spans="1:16" ht="39" customHeight="1" x14ac:dyDescent="0.15">
      <c r="A40" s="22"/>
      <c r="B40" s="35"/>
      <c r="C40" s="1135" t="s">
        <v>544</v>
      </c>
      <c r="D40" s="1135"/>
      <c r="E40" s="1136"/>
      <c r="F40" s="36">
        <v>0</v>
      </c>
      <c r="G40" s="37">
        <v>0.03</v>
      </c>
      <c r="H40" s="37">
        <v>0.05</v>
      </c>
      <c r="I40" s="37">
        <v>0</v>
      </c>
      <c r="J40" s="38">
        <v>0.08</v>
      </c>
      <c r="K40" s="22"/>
      <c r="L40" s="22"/>
      <c r="M40" s="22"/>
      <c r="N40" s="22"/>
      <c r="O40" s="22"/>
      <c r="P40" s="22"/>
    </row>
    <row r="41" spans="1:16" ht="39" customHeight="1" x14ac:dyDescent="0.15">
      <c r="A41" s="22"/>
      <c r="B41" s="35"/>
      <c r="C41" s="1135" t="s">
        <v>545</v>
      </c>
      <c r="D41" s="1135"/>
      <c r="E41" s="1136"/>
      <c r="F41" s="36">
        <v>0.09</v>
      </c>
      <c r="G41" s="37">
        <v>0.12</v>
      </c>
      <c r="H41" s="37">
        <v>0.05</v>
      </c>
      <c r="I41" s="37">
        <v>7.0000000000000007E-2</v>
      </c>
      <c r="J41" s="38">
        <v>0.01</v>
      </c>
      <c r="K41" s="22"/>
      <c r="L41" s="22"/>
      <c r="M41" s="22"/>
      <c r="N41" s="22"/>
      <c r="O41" s="22"/>
      <c r="P41" s="22"/>
    </row>
    <row r="42" spans="1:16" ht="39" customHeight="1" x14ac:dyDescent="0.15">
      <c r="A42" s="22"/>
      <c r="B42" s="39"/>
      <c r="C42" s="1135" t="s">
        <v>546</v>
      </c>
      <c r="D42" s="1135"/>
      <c r="E42" s="1136"/>
      <c r="F42" s="36" t="s">
        <v>491</v>
      </c>
      <c r="G42" s="37" t="s">
        <v>491</v>
      </c>
      <c r="H42" s="37" t="s">
        <v>491</v>
      </c>
      <c r="I42" s="37" t="s">
        <v>491</v>
      </c>
      <c r="J42" s="38" t="s">
        <v>491</v>
      </c>
      <c r="K42" s="22"/>
      <c r="L42" s="22"/>
      <c r="M42" s="22"/>
      <c r="N42" s="22"/>
      <c r="O42" s="22"/>
      <c r="P42" s="22"/>
    </row>
    <row r="43" spans="1:16" ht="39" customHeight="1" thickBot="1" x14ac:dyDescent="0.2">
      <c r="A43" s="22"/>
      <c r="B43" s="40"/>
      <c r="C43" s="1137" t="s">
        <v>547</v>
      </c>
      <c r="D43" s="1137"/>
      <c r="E43" s="1138"/>
      <c r="F43" s="41">
        <v>0.2</v>
      </c>
      <c r="G43" s="42">
        <v>0.77</v>
      </c>
      <c r="H43" s="42">
        <v>0.05</v>
      </c>
      <c r="I43" s="42">
        <v>2.4500000000000002</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OjaPwa5jPsSjPHR7AGG04BNOwHAeYQVDNzWpf8Wz8BWPBGVtt41jih5dEUoQxM1TEN4xru73tmYip4SrcyiMQ==" saltValue="iY/v7lgRbmcU+q8M1RvL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41" t="s">
        <v>9</v>
      </c>
      <c r="C45" s="1142"/>
      <c r="D45" s="56"/>
      <c r="E45" s="1147" t="s">
        <v>10</v>
      </c>
      <c r="F45" s="1147"/>
      <c r="G45" s="1147"/>
      <c r="H45" s="1147"/>
      <c r="I45" s="1147"/>
      <c r="J45" s="1148"/>
      <c r="K45" s="57">
        <v>1010</v>
      </c>
      <c r="L45" s="58">
        <v>1231</v>
      </c>
      <c r="M45" s="58">
        <v>1286</v>
      </c>
      <c r="N45" s="58">
        <v>1243</v>
      </c>
      <c r="O45" s="59">
        <v>1246</v>
      </c>
      <c r="P45" s="46"/>
      <c r="Q45" s="46"/>
      <c r="R45" s="46"/>
      <c r="S45" s="46"/>
      <c r="T45" s="46"/>
      <c r="U45" s="46"/>
    </row>
    <row r="46" spans="1:21" ht="30.75" customHeight="1" x14ac:dyDescent="0.15">
      <c r="A46" s="46"/>
      <c r="B46" s="1143"/>
      <c r="C46" s="1144"/>
      <c r="D46" s="60"/>
      <c r="E46" s="1149" t="s">
        <v>11</v>
      </c>
      <c r="F46" s="1149"/>
      <c r="G46" s="1149"/>
      <c r="H46" s="1149"/>
      <c r="I46" s="1149"/>
      <c r="J46" s="1150"/>
      <c r="K46" s="61" t="s">
        <v>491</v>
      </c>
      <c r="L46" s="62" t="s">
        <v>491</v>
      </c>
      <c r="M46" s="62" t="s">
        <v>491</v>
      </c>
      <c r="N46" s="62" t="s">
        <v>491</v>
      </c>
      <c r="O46" s="63" t="s">
        <v>491</v>
      </c>
      <c r="P46" s="46"/>
      <c r="Q46" s="46"/>
      <c r="R46" s="46"/>
      <c r="S46" s="46"/>
      <c r="T46" s="46"/>
      <c r="U46" s="46"/>
    </row>
    <row r="47" spans="1:21" ht="30.75" customHeight="1" x14ac:dyDescent="0.15">
      <c r="A47" s="46"/>
      <c r="B47" s="1143"/>
      <c r="C47" s="1144"/>
      <c r="D47" s="60"/>
      <c r="E47" s="1149" t="s">
        <v>12</v>
      </c>
      <c r="F47" s="1149"/>
      <c r="G47" s="1149"/>
      <c r="H47" s="1149"/>
      <c r="I47" s="1149"/>
      <c r="J47" s="1150"/>
      <c r="K47" s="61" t="s">
        <v>491</v>
      </c>
      <c r="L47" s="62" t="s">
        <v>491</v>
      </c>
      <c r="M47" s="62" t="s">
        <v>491</v>
      </c>
      <c r="N47" s="62" t="s">
        <v>491</v>
      </c>
      <c r="O47" s="63" t="s">
        <v>491</v>
      </c>
      <c r="P47" s="46"/>
      <c r="Q47" s="46"/>
      <c r="R47" s="46"/>
      <c r="S47" s="46"/>
      <c r="T47" s="46"/>
      <c r="U47" s="46"/>
    </row>
    <row r="48" spans="1:21" ht="30.75" customHeight="1" x14ac:dyDescent="0.15">
      <c r="A48" s="46"/>
      <c r="B48" s="1143"/>
      <c r="C48" s="1144"/>
      <c r="D48" s="60"/>
      <c r="E48" s="1149" t="s">
        <v>13</v>
      </c>
      <c r="F48" s="1149"/>
      <c r="G48" s="1149"/>
      <c r="H48" s="1149"/>
      <c r="I48" s="1149"/>
      <c r="J48" s="1150"/>
      <c r="K48" s="61">
        <v>176</v>
      </c>
      <c r="L48" s="62">
        <v>94</v>
      </c>
      <c r="M48" s="62">
        <v>82</v>
      </c>
      <c r="N48" s="62">
        <v>90</v>
      </c>
      <c r="O48" s="63">
        <v>94</v>
      </c>
      <c r="P48" s="46"/>
      <c r="Q48" s="46"/>
      <c r="R48" s="46"/>
      <c r="S48" s="46"/>
      <c r="T48" s="46"/>
      <c r="U48" s="46"/>
    </row>
    <row r="49" spans="1:21" ht="30.75" customHeight="1" x14ac:dyDescent="0.15">
      <c r="A49" s="46"/>
      <c r="B49" s="1143"/>
      <c r="C49" s="1144"/>
      <c r="D49" s="60"/>
      <c r="E49" s="1149" t="s">
        <v>14</v>
      </c>
      <c r="F49" s="1149"/>
      <c r="G49" s="1149"/>
      <c r="H49" s="1149"/>
      <c r="I49" s="1149"/>
      <c r="J49" s="1150"/>
      <c r="K49" s="61">
        <v>10</v>
      </c>
      <c r="L49" s="62">
        <v>9</v>
      </c>
      <c r="M49" s="62">
        <v>9</v>
      </c>
      <c r="N49" s="62">
        <v>9</v>
      </c>
      <c r="O49" s="63">
        <v>7</v>
      </c>
      <c r="P49" s="46"/>
      <c r="Q49" s="46"/>
      <c r="R49" s="46"/>
      <c r="S49" s="46"/>
      <c r="T49" s="46"/>
      <c r="U49" s="46"/>
    </row>
    <row r="50" spans="1:21" ht="30.75" customHeight="1" x14ac:dyDescent="0.15">
      <c r="A50" s="46"/>
      <c r="B50" s="1143"/>
      <c r="C50" s="1144"/>
      <c r="D50" s="60"/>
      <c r="E50" s="1149" t="s">
        <v>15</v>
      </c>
      <c r="F50" s="1149"/>
      <c r="G50" s="1149"/>
      <c r="H50" s="1149"/>
      <c r="I50" s="1149"/>
      <c r="J50" s="1150"/>
      <c r="K50" s="61">
        <v>0</v>
      </c>
      <c r="L50" s="62">
        <v>0</v>
      </c>
      <c r="M50" s="62">
        <v>0</v>
      </c>
      <c r="N50" s="62">
        <v>0</v>
      </c>
      <c r="O50" s="63">
        <v>0</v>
      </c>
      <c r="P50" s="46"/>
      <c r="Q50" s="46"/>
      <c r="R50" s="46"/>
      <c r="S50" s="46"/>
      <c r="T50" s="46"/>
      <c r="U50" s="46"/>
    </row>
    <row r="51" spans="1:21" ht="30.75" customHeight="1" x14ac:dyDescent="0.15">
      <c r="A51" s="46"/>
      <c r="B51" s="1145"/>
      <c r="C51" s="1146"/>
      <c r="D51" s="64"/>
      <c r="E51" s="1149" t="s">
        <v>16</v>
      </c>
      <c r="F51" s="1149"/>
      <c r="G51" s="1149"/>
      <c r="H51" s="1149"/>
      <c r="I51" s="1149"/>
      <c r="J51" s="1150"/>
      <c r="K51" s="61" t="s">
        <v>491</v>
      </c>
      <c r="L51" s="62" t="s">
        <v>491</v>
      </c>
      <c r="M51" s="62" t="s">
        <v>491</v>
      </c>
      <c r="N51" s="62" t="s">
        <v>491</v>
      </c>
      <c r="O51" s="63">
        <v>1</v>
      </c>
      <c r="P51" s="46"/>
      <c r="Q51" s="46"/>
      <c r="R51" s="46"/>
      <c r="S51" s="46"/>
      <c r="T51" s="46"/>
      <c r="U51" s="46"/>
    </row>
    <row r="52" spans="1:21" ht="30.75" customHeight="1" x14ac:dyDescent="0.15">
      <c r="A52" s="46"/>
      <c r="B52" s="1151" t="s">
        <v>17</v>
      </c>
      <c r="C52" s="1152"/>
      <c r="D52" s="64"/>
      <c r="E52" s="1149" t="s">
        <v>18</v>
      </c>
      <c r="F52" s="1149"/>
      <c r="G52" s="1149"/>
      <c r="H52" s="1149"/>
      <c r="I52" s="1149"/>
      <c r="J52" s="1150"/>
      <c r="K52" s="61">
        <v>845</v>
      </c>
      <c r="L52" s="62">
        <v>859</v>
      </c>
      <c r="M52" s="62">
        <v>856</v>
      </c>
      <c r="N52" s="62">
        <v>849</v>
      </c>
      <c r="O52" s="63">
        <v>840</v>
      </c>
      <c r="P52" s="46"/>
      <c r="Q52" s="46"/>
      <c r="R52" s="46"/>
      <c r="S52" s="46"/>
      <c r="T52" s="46"/>
      <c r="U52" s="46"/>
    </row>
    <row r="53" spans="1:21" ht="30.75" customHeight="1" thickBot="1" x14ac:dyDescent="0.2">
      <c r="A53" s="46"/>
      <c r="B53" s="1153" t="s">
        <v>19</v>
      </c>
      <c r="C53" s="1154"/>
      <c r="D53" s="65"/>
      <c r="E53" s="1155" t="s">
        <v>20</v>
      </c>
      <c r="F53" s="1155"/>
      <c r="G53" s="1155"/>
      <c r="H53" s="1155"/>
      <c r="I53" s="1155"/>
      <c r="J53" s="1156"/>
      <c r="K53" s="66">
        <v>351</v>
      </c>
      <c r="L53" s="67">
        <v>475</v>
      </c>
      <c r="M53" s="67">
        <v>521</v>
      </c>
      <c r="N53" s="67">
        <v>493</v>
      </c>
      <c r="O53" s="68">
        <v>508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7" t="s">
        <v>24</v>
      </c>
      <c r="C58" s="1158"/>
      <c r="D58" s="1163" t="s">
        <v>25</v>
      </c>
      <c r="E58" s="1164"/>
      <c r="F58" s="1164"/>
      <c r="G58" s="1164"/>
      <c r="H58" s="1164"/>
      <c r="I58" s="1164"/>
      <c r="J58" s="1165"/>
      <c r="K58" s="81"/>
      <c r="L58" s="82"/>
      <c r="M58" s="82"/>
      <c r="N58" s="82"/>
      <c r="O58" s="83"/>
    </row>
    <row r="59" spans="1:21" ht="31.5" customHeight="1" x14ac:dyDescent="0.15">
      <c r="B59" s="1159"/>
      <c r="C59" s="1160"/>
      <c r="D59" s="1166" t="s">
        <v>26</v>
      </c>
      <c r="E59" s="1167"/>
      <c r="F59" s="1167"/>
      <c r="G59" s="1167"/>
      <c r="H59" s="1167"/>
      <c r="I59" s="1167"/>
      <c r="J59" s="1168"/>
      <c r="K59" s="84"/>
      <c r="L59" s="85"/>
      <c r="M59" s="85"/>
      <c r="N59" s="85"/>
      <c r="O59" s="86"/>
    </row>
    <row r="60" spans="1:21" ht="31.5" customHeight="1" thickBot="1" x14ac:dyDescent="0.2">
      <c r="B60" s="1161"/>
      <c r="C60" s="1162"/>
      <c r="D60" s="1169" t="s">
        <v>27</v>
      </c>
      <c r="E60" s="1170"/>
      <c r="F60" s="1170"/>
      <c r="G60" s="1170"/>
      <c r="H60" s="1170"/>
      <c r="I60" s="1170"/>
      <c r="J60" s="117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ht="12.6" hidden="1" customHeight="1" x14ac:dyDescent="0.15"/>
    <row r="66" ht="12.6" hidden="1" customHeight="1" x14ac:dyDescent="0.15"/>
    <row r="67" ht="12.6" hidden="1" customHeight="1" x14ac:dyDescent="0.15"/>
    <row r="68" ht="12.6" hidden="1" customHeight="1" x14ac:dyDescent="0.15"/>
    <row r="69" ht="12.6" hidden="1" customHeight="1" x14ac:dyDescent="0.15"/>
    <row r="70" ht="12.6" hidden="1" customHeight="1" x14ac:dyDescent="0.15"/>
  </sheetData>
  <sheetProtection algorithmName="SHA-512" hashValue="x7N/+xukRFJL7H3zVtni8FQdQciKWyFrZHe05wKf3zpfi510+2skFiQz7QYqcHnA2SsQKSVox4x/VXMd11MBJg==" saltValue="HUv8EB/mxKAz7UaDQB+H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72" t="s">
        <v>30</v>
      </c>
      <c r="C41" s="1173"/>
      <c r="D41" s="103"/>
      <c r="E41" s="1178" t="s">
        <v>31</v>
      </c>
      <c r="F41" s="1178"/>
      <c r="G41" s="1178"/>
      <c r="H41" s="1179"/>
      <c r="I41" s="342">
        <v>13228</v>
      </c>
      <c r="J41" s="343">
        <v>13711</v>
      </c>
      <c r="K41" s="343">
        <v>13329</v>
      </c>
      <c r="L41" s="343">
        <v>13360</v>
      </c>
      <c r="M41" s="344">
        <v>13327</v>
      </c>
    </row>
    <row r="42" spans="2:13" ht="27.75" customHeight="1" x14ac:dyDescent="0.15">
      <c r="B42" s="1174"/>
      <c r="C42" s="1175"/>
      <c r="D42" s="104"/>
      <c r="E42" s="1180" t="s">
        <v>32</v>
      </c>
      <c r="F42" s="1180"/>
      <c r="G42" s="1180"/>
      <c r="H42" s="1181"/>
      <c r="I42" s="345" t="s">
        <v>491</v>
      </c>
      <c r="J42" s="346" t="s">
        <v>491</v>
      </c>
      <c r="K42" s="346" t="s">
        <v>491</v>
      </c>
      <c r="L42" s="346" t="s">
        <v>491</v>
      </c>
      <c r="M42" s="347" t="s">
        <v>491</v>
      </c>
    </row>
    <row r="43" spans="2:13" ht="27.75" customHeight="1" x14ac:dyDescent="0.15">
      <c r="B43" s="1174"/>
      <c r="C43" s="1175"/>
      <c r="D43" s="104"/>
      <c r="E43" s="1180" t="s">
        <v>33</v>
      </c>
      <c r="F43" s="1180"/>
      <c r="G43" s="1180"/>
      <c r="H43" s="1181"/>
      <c r="I43" s="345">
        <v>1589</v>
      </c>
      <c r="J43" s="346">
        <v>699</v>
      </c>
      <c r="K43" s="346">
        <v>666</v>
      </c>
      <c r="L43" s="346">
        <v>660</v>
      </c>
      <c r="M43" s="347">
        <v>660</v>
      </c>
    </row>
    <row r="44" spans="2:13" ht="27.75" customHeight="1" x14ac:dyDescent="0.15">
      <c r="B44" s="1174"/>
      <c r="C44" s="1175"/>
      <c r="D44" s="104"/>
      <c r="E44" s="1180" t="s">
        <v>34</v>
      </c>
      <c r="F44" s="1180"/>
      <c r="G44" s="1180"/>
      <c r="H44" s="1181"/>
      <c r="I44" s="345">
        <v>40</v>
      </c>
      <c r="J44" s="346">
        <v>32</v>
      </c>
      <c r="K44" s="346">
        <v>23</v>
      </c>
      <c r="L44" s="346">
        <v>14</v>
      </c>
      <c r="M44" s="347">
        <v>8</v>
      </c>
    </row>
    <row r="45" spans="2:13" ht="27.75" customHeight="1" x14ac:dyDescent="0.15">
      <c r="B45" s="1174"/>
      <c r="C45" s="1175"/>
      <c r="D45" s="104"/>
      <c r="E45" s="1180" t="s">
        <v>35</v>
      </c>
      <c r="F45" s="1180"/>
      <c r="G45" s="1180"/>
      <c r="H45" s="1181"/>
      <c r="I45" s="345">
        <v>703</v>
      </c>
      <c r="J45" s="346">
        <v>709</v>
      </c>
      <c r="K45" s="346">
        <v>708</v>
      </c>
      <c r="L45" s="346">
        <v>751</v>
      </c>
      <c r="M45" s="347">
        <v>1031</v>
      </c>
    </row>
    <row r="46" spans="2:13" ht="27.75" customHeight="1" x14ac:dyDescent="0.15">
      <c r="B46" s="1174"/>
      <c r="C46" s="1175"/>
      <c r="D46" s="105"/>
      <c r="E46" s="1180" t="s">
        <v>36</v>
      </c>
      <c r="F46" s="1180"/>
      <c r="G46" s="1180"/>
      <c r="H46" s="1181"/>
      <c r="I46" s="345">
        <v>9</v>
      </c>
      <c r="J46" s="346" t="s">
        <v>491</v>
      </c>
      <c r="K46" s="346" t="s">
        <v>491</v>
      </c>
      <c r="L46" s="346" t="s">
        <v>491</v>
      </c>
      <c r="M46" s="347" t="s">
        <v>491</v>
      </c>
    </row>
    <row r="47" spans="2:13" ht="27.75" customHeight="1" x14ac:dyDescent="0.15">
      <c r="B47" s="1174"/>
      <c r="C47" s="1175"/>
      <c r="D47" s="106"/>
      <c r="E47" s="1182" t="s">
        <v>37</v>
      </c>
      <c r="F47" s="1183"/>
      <c r="G47" s="1183"/>
      <c r="H47" s="1184"/>
      <c r="I47" s="345" t="s">
        <v>491</v>
      </c>
      <c r="J47" s="346" t="s">
        <v>491</v>
      </c>
      <c r="K47" s="346" t="s">
        <v>491</v>
      </c>
      <c r="L47" s="346" t="s">
        <v>491</v>
      </c>
      <c r="M47" s="347" t="s">
        <v>491</v>
      </c>
    </row>
    <row r="48" spans="2:13" ht="27.75" customHeight="1" x14ac:dyDescent="0.15">
      <c r="B48" s="1174"/>
      <c r="C48" s="1175"/>
      <c r="D48" s="104"/>
      <c r="E48" s="1180" t="s">
        <v>38</v>
      </c>
      <c r="F48" s="1180"/>
      <c r="G48" s="1180"/>
      <c r="H48" s="1181"/>
      <c r="I48" s="345" t="s">
        <v>491</v>
      </c>
      <c r="J48" s="346" t="s">
        <v>491</v>
      </c>
      <c r="K48" s="346" t="s">
        <v>491</v>
      </c>
      <c r="L48" s="346" t="s">
        <v>491</v>
      </c>
      <c r="M48" s="347" t="s">
        <v>491</v>
      </c>
    </row>
    <row r="49" spans="2:13" ht="27.75" customHeight="1" x14ac:dyDescent="0.15">
      <c r="B49" s="1176"/>
      <c r="C49" s="1177"/>
      <c r="D49" s="104"/>
      <c r="E49" s="1180" t="s">
        <v>39</v>
      </c>
      <c r="F49" s="1180"/>
      <c r="G49" s="1180"/>
      <c r="H49" s="1181"/>
      <c r="I49" s="345" t="s">
        <v>491</v>
      </c>
      <c r="J49" s="346" t="s">
        <v>491</v>
      </c>
      <c r="K49" s="346" t="s">
        <v>491</v>
      </c>
      <c r="L49" s="346" t="s">
        <v>491</v>
      </c>
      <c r="M49" s="347" t="s">
        <v>491</v>
      </c>
    </row>
    <row r="50" spans="2:13" ht="27.75" customHeight="1" x14ac:dyDescent="0.15">
      <c r="B50" s="1185" t="s">
        <v>40</v>
      </c>
      <c r="C50" s="1186"/>
      <c r="D50" s="107"/>
      <c r="E50" s="1180" t="s">
        <v>41</v>
      </c>
      <c r="F50" s="1180"/>
      <c r="G50" s="1180"/>
      <c r="H50" s="1181"/>
      <c r="I50" s="345">
        <v>9351</v>
      </c>
      <c r="J50" s="346">
        <v>10184</v>
      </c>
      <c r="K50" s="346">
        <v>11835</v>
      </c>
      <c r="L50" s="346">
        <v>12585</v>
      </c>
      <c r="M50" s="347">
        <v>12832</v>
      </c>
    </row>
    <row r="51" spans="2:13" ht="27.75" customHeight="1" x14ac:dyDescent="0.15">
      <c r="B51" s="1174"/>
      <c r="C51" s="1175"/>
      <c r="D51" s="104"/>
      <c r="E51" s="1180" t="s">
        <v>42</v>
      </c>
      <c r="F51" s="1180"/>
      <c r="G51" s="1180"/>
      <c r="H51" s="1181"/>
      <c r="I51" s="345">
        <v>2680</v>
      </c>
      <c r="J51" s="346">
        <v>1899</v>
      </c>
      <c r="K51" s="346">
        <v>1127</v>
      </c>
      <c r="L51" s="346">
        <v>832</v>
      </c>
      <c r="M51" s="347">
        <v>790</v>
      </c>
    </row>
    <row r="52" spans="2:13" ht="27.75" customHeight="1" x14ac:dyDescent="0.15">
      <c r="B52" s="1176"/>
      <c r="C52" s="1177"/>
      <c r="D52" s="104"/>
      <c r="E52" s="1180" t="s">
        <v>43</v>
      </c>
      <c r="F52" s="1180"/>
      <c r="G52" s="1180"/>
      <c r="H52" s="1181"/>
      <c r="I52" s="345">
        <v>7904</v>
      </c>
      <c r="J52" s="346">
        <v>8128</v>
      </c>
      <c r="K52" s="346">
        <v>7829</v>
      </c>
      <c r="L52" s="346">
        <v>8100</v>
      </c>
      <c r="M52" s="347">
        <v>7804</v>
      </c>
    </row>
    <row r="53" spans="2:13" ht="27.75" customHeight="1" thickBot="1" x14ac:dyDescent="0.2">
      <c r="B53" s="1187" t="s">
        <v>19</v>
      </c>
      <c r="C53" s="1188"/>
      <c r="D53" s="108"/>
      <c r="E53" s="1189" t="s">
        <v>44</v>
      </c>
      <c r="F53" s="1189"/>
      <c r="G53" s="1189"/>
      <c r="H53" s="1190"/>
      <c r="I53" s="348">
        <v>-4367</v>
      </c>
      <c r="J53" s="349">
        <v>-5060</v>
      </c>
      <c r="K53" s="349">
        <v>-6065</v>
      </c>
      <c r="L53" s="349">
        <v>-6733</v>
      </c>
      <c r="M53" s="350">
        <v>-6399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CK6QlAZNUNGlBaYRmtQ274EY1b8yfz1wNkK9W1UNX295LAoim+KvtaaHmeXnapHmzJuTTuWqOWRhwl6wRiQ3w==" saltValue="CnwzmUZg+yS+AxzLZmRg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9" t="s">
        <v>46</v>
      </c>
      <c r="D55" s="1199"/>
      <c r="E55" s="1200"/>
      <c r="F55" s="120">
        <v>5604</v>
      </c>
      <c r="G55" s="120">
        <v>5609</v>
      </c>
      <c r="H55" s="121">
        <v>5026</v>
      </c>
    </row>
    <row r="56" spans="2:8" ht="52.5" customHeight="1" x14ac:dyDescent="0.15">
      <c r="B56" s="122"/>
      <c r="C56" s="1201" t="s">
        <v>47</v>
      </c>
      <c r="D56" s="1201"/>
      <c r="E56" s="1202"/>
      <c r="F56" s="123">
        <v>9</v>
      </c>
      <c r="G56" s="123">
        <v>9</v>
      </c>
      <c r="H56" s="124">
        <v>32</v>
      </c>
    </row>
    <row r="57" spans="2:8" ht="53.25" customHeight="1" x14ac:dyDescent="0.15">
      <c r="B57" s="122"/>
      <c r="C57" s="1203" t="s">
        <v>48</v>
      </c>
      <c r="D57" s="1203"/>
      <c r="E57" s="1204"/>
      <c r="F57" s="125">
        <v>6537</v>
      </c>
      <c r="G57" s="125">
        <v>7275</v>
      </c>
      <c r="H57" s="126">
        <v>8047</v>
      </c>
    </row>
    <row r="58" spans="2:8" ht="45.75" customHeight="1" x14ac:dyDescent="0.15">
      <c r="B58" s="127"/>
      <c r="C58" s="1191" t="s">
        <v>560</v>
      </c>
      <c r="D58" s="1192"/>
      <c r="E58" s="1193"/>
      <c r="F58" s="128">
        <v>4323</v>
      </c>
      <c r="G58" s="128">
        <v>5157</v>
      </c>
      <c r="H58" s="129">
        <v>5977</v>
      </c>
    </row>
    <row r="59" spans="2:8" ht="45.75" customHeight="1" x14ac:dyDescent="0.15">
      <c r="B59" s="127"/>
      <c r="C59" s="1191" t="s">
        <v>561</v>
      </c>
      <c r="D59" s="1192"/>
      <c r="E59" s="1193"/>
      <c r="F59" s="128">
        <v>1158</v>
      </c>
      <c r="G59" s="128">
        <v>1161</v>
      </c>
      <c r="H59" s="129">
        <v>1165</v>
      </c>
    </row>
    <row r="60" spans="2:8" ht="45.75" customHeight="1" x14ac:dyDescent="0.15">
      <c r="B60" s="127"/>
      <c r="C60" s="1191" t="s">
        <v>562</v>
      </c>
      <c r="D60" s="1192"/>
      <c r="E60" s="1193"/>
      <c r="F60" s="128">
        <v>683</v>
      </c>
      <c r="G60" s="128">
        <v>524</v>
      </c>
      <c r="H60" s="129">
        <v>452</v>
      </c>
    </row>
    <row r="61" spans="2:8" ht="45.75" customHeight="1" x14ac:dyDescent="0.15">
      <c r="B61" s="127"/>
      <c r="C61" s="1191" t="s">
        <v>563</v>
      </c>
      <c r="D61" s="1192"/>
      <c r="E61" s="1193"/>
      <c r="F61" s="128">
        <v>132</v>
      </c>
      <c r="G61" s="128">
        <v>181</v>
      </c>
      <c r="H61" s="129">
        <v>187</v>
      </c>
    </row>
    <row r="62" spans="2:8" ht="45.75" customHeight="1" thickBot="1" x14ac:dyDescent="0.2">
      <c r="B62" s="130"/>
      <c r="C62" s="1194" t="s">
        <v>564</v>
      </c>
      <c r="D62" s="1195"/>
      <c r="E62" s="1196"/>
      <c r="F62" s="131">
        <v>44</v>
      </c>
      <c r="G62" s="131">
        <v>72</v>
      </c>
      <c r="H62" s="132">
        <v>81</v>
      </c>
    </row>
    <row r="63" spans="2:8" ht="52.5" customHeight="1" thickBot="1" x14ac:dyDescent="0.2">
      <c r="B63" s="133"/>
      <c r="C63" s="1197" t="s">
        <v>49</v>
      </c>
      <c r="D63" s="1197"/>
      <c r="E63" s="1198"/>
      <c r="F63" s="134">
        <v>12151</v>
      </c>
      <c r="G63" s="134">
        <v>12893</v>
      </c>
      <c r="H63" s="135">
        <v>13105</v>
      </c>
    </row>
    <row r="64" spans="2:8" x14ac:dyDescent="0.15"/>
  </sheetData>
  <sheetProtection algorithmName="SHA-512" hashValue="XrpuHkXAbnUdFNmjUuvQd3mwqbUTKf+x02vWuPbxdCswkQKuwXXjEwPDn7hVIW3bjza0wIv2xSnphfjnd5rC0w==" saltValue="HzXQmwMC5dfLJcXObqVW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467697</v>
      </c>
      <c r="E3" s="154"/>
      <c r="F3" s="155">
        <v>118252</v>
      </c>
      <c r="G3" s="156"/>
      <c r="H3" s="157"/>
    </row>
    <row r="4" spans="1:8" x14ac:dyDescent="0.15">
      <c r="A4" s="158"/>
      <c r="B4" s="159"/>
      <c r="C4" s="160"/>
      <c r="D4" s="161">
        <v>110111</v>
      </c>
      <c r="E4" s="162"/>
      <c r="F4" s="163">
        <v>49994</v>
      </c>
      <c r="G4" s="164"/>
      <c r="H4" s="165"/>
    </row>
    <row r="5" spans="1:8" x14ac:dyDescent="0.15">
      <c r="A5" s="146" t="s">
        <v>523</v>
      </c>
      <c r="B5" s="151"/>
      <c r="C5" s="152"/>
      <c r="D5" s="153">
        <v>427310</v>
      </c>
      <c r="E5" s="154"/>
      <c r="F5" s="155">
        <v>120302</v>
      </c>
      <c r="G5" s="156"/>
      <c r="H5" s="157"/>
    </row>
    <row r="6" spans="1:8" x14ac:dyDescent="0.15">
      <c r="A6" s="158"/>
      <c r="B6" s="159"/>
      <c r="C6" s="160"/>
      <c r="D6" s="161">
        <v>76554</v>
      </c>
      <c r="E6" s="162"/>
      <c r="F6" s="163">
        <v>59328</v>
      </c>
      <c r="G6" s="164"/>
      <c r="H6" s="165"/>
    </row>
    <row r="7" spans="1:8" x14ac:dyDescent="0.15">
      <c r="A7" s="146" t="s">
        <v>524</v>
      </c>
      <c r="B7" s="151"/>
      <c r="C7" s="152"/>
      <c r="D7" s="153">
        <v>208653</v>
      </c>
      <c r="E7" s="154"/>
      <c r="F7" s="155">
        <v>114841</v>
      </c>
      <c r="G7" s="156"/>
      <c r="H7" s="157"/>
    </row>
    <row r="8" spans="1:8" x14ac:dyDescent="0.15">
      <c r="A8" s="158"/>
      <c r="B8" s="159"/>
      <c r="C8" s="160"/>
      <c r="D8" s="161">
        <v>36882</v>
      </c>
      <c r="E8" s="162"/>
      <c r="F8" s="163">
        <v>51589</v>
      </c>
      <c r="G8" s="164"/>
      <c r="H8" s="165"/>
    </row>
    <row r="9" spans="1:8" x14ac:dyDescent="0.15">
      <c r="A9" s="146" t="s">
        <v>525</v>
      </c>
      <c r="B9" s="151"/>
      <c r="C9" s="152"/>
      <c r="D9" s="153">
        <v>208108</v>
      </c>
      <c r="E9" s="154"/>
      <c r="F9" s="155">
        <v>124145</v>
      </c>
      <c r="G9" s="156"/>
      <c r="H9" s="157"/>
    </row>
    <row r="10" spans="1:8" x14ac:dyDescent="0.15">
      <c r="A10" s="158"/>
      <c r="B10" s="159"/>
      <c r="C10" s="160"/>
      <c r="D10" s="161">
        <v>55933</v>
      </c>
      <c r="E10" s="162"/>
      <c r="F10" s="163">
        <v>54761</v>
      </c>
      <c r="G10" s="164"/>
      <c r="H10" s="165"/>
    </row>
    <row r="11" spans="1:8" x14ac:dyDescent="0.15">
      <c r="A11" s="146" t="s">
        <v>526</v>
      </c>
      <c r="B11" s="151"/>
      <c r="C11" s="152"/>
      <c r="D11" s="153">
        <v>144616</v>
      </c>
      <c r="E11" s="154"/>
      <c r="F11" s="155">
        <v>131480</v>
      </c>
      <c r="G11" s="156"/>
      <c r="H11" s="157"/>
    </row>
    <row r="12" spans="1:8" x14ac:dyDescent="0.15">
      <c r="A12" s="158"/>
      <c r="B12" s="159"/>
      <c r="C12" s="166"/>
      <c r="D12" s="161">
        <v>42724</v>
      </c>
      <c r="E12" s="162"/>
      <c r="F12" s="163">
        <v>63148</v>
      </c>
      <c r="G12" s="164"/>
      <c r="H12" s="165"/>
    </row>
    <row r="13" spans="1:8" x14ac:dyDescent="0.15">
      <c r="A13" s="146"/>
      <c r="B13" s="151"/>
      <c r="C13" s="152"/>
      <c r="D13" s="153">
        <v>291277</v>
      </c>
      <c r="E13" s="154"/>
      <c r="F13" s="155">
        <v>121804</v>
      </c>
      <c r="G13" s="167"/>
      <c r="H13" s="157"/>
    </row>
    <row r="14" spans="1:8" x14ac:dyDescent="0.15">
      <c r="A14" s="158"/>
      <c r="B14" s="159"/>
      <c r="C14" s="160"/>
      <c r="D14" s="161">
        <v>64441</v>
      </c>
      <c r="E14" s="162"/>
      <c r="F14" s="163">
        <v>55764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29.64</v>
      </c>
      <c r="C19" s="168">
        <f>ROUND(VALUE(SUBSTITUTE(実質収支比率等に係る経年分析!G$48,"▲","-")),2)</f>
        <v>27.77</v>
      </c>
      <c r="D19" s="168">
        <f>ROUND(VALUE(SUBSTITUTE(実質収支比率等に係る経年分析!H$48,"▲","-")),2)</f>
        <v>24.18</v>
      </c>
      <c r="E19" s="168">
        <f>ROUND(VALUE(SUBSTITUTE(実質収支比率等に係る経年分析!I$48,"▲","-")),2)</f>
        <v>13.41</v>
      </c>
      <c r="F19" s="168">
        <f>ROUND(VALUE(SUBSTITUTE(実質収支比率等に係る経年分析!J$48,"▲","-")),2)</f>
        <v>15.33</v>
      </c>
    </row>
    <row r="20" spans="1:11" x14ac:dyDescent="0.15">
      <c r="A20" s="168" t="s">
        <v>53</v>
      </c>
      <c r="B20" s="168">
        <f>ROUND(VALUE(SUBSTITUTE(実質収支比率等に係る経年分析!F$47,"▲","-")),2)</f>
        <v>88.16</v>
      </c>
      <c r="C20" s="168">
        <f>ROUND(VALUE(SUBSTITUTE(実質収支比率等に係る経年分析!G$47,"▲","-")),2)</f>
        <v>79.86</v>
      </c>
      <c r="D20" s="168">
        <f>ROUND(VALUE(SUBSTITUTE(実質収支比率等に係る経年分析!H$47,"▲","-")),2)</f>
        <v>99.33</v>
      </c>
      <c r="E20" s="168">
        <f>ROUND(VALUE(SUBSTITUTE(実質収支比率等に係る経年分析!I$47,"▲","-")),2)</f>
        <v>103.1</v>
      </c>
      <c r="F20" s="168">
        <f>ROUND(VALUE(SUBSTITUTE(実質収支比率等に係る経年分析!J$47,"▲","-")),2)</f>
        <v>92.08</v>
      </c>
    </row>
    <row r="21" spans="1:11" x14ac:dyDescent="0.15">
      <c r="A21" s="168" t="s">
        <v>54</v>
      </c>
      <c r="B21" s="168">
        <f>IF(ISNUMBER(VALUE(SUBSTITUTE(実質収支比率等に係る経年分析!F$49,"▲","-"))),ROUND(VALUE(SUBSTITUTE(実質収支比率等に係る経年分析!F$49,"▲","-")),2),NA())</f>
        <v>-3.57</v>
      </c>
      <c r="C21" s="168">
        <f>IF(ISNUMBER(VALUE(SUBSTITUTE(実質収支比率等に係る経年分析!G$49,"▲","-"))),ROUND(VALUE(SUBSTITUTE(実質収支比率等に係る経年分析!G$49,"▲","-")),2),NA())</f>
        <v>-21.48</v>
      </c>
      <c r="D21" s="168">
        <f>IF(ISNUMBER(VALUE(SUBSTITUTE(実質収支比率等に係る経年分析!H$49,"▲","-"))),ROUND(VALUE(SUBSTITUTE(実質収支比率等に係る経年分析!H$49,"▲","-")),2),NA())</f>
        <v>8.1199999999999992</v>
      </c>
      <c r="E21" s="168">
        <f>IF(ISNUMBER(VALUE(SUBSTITUTE(実質収支比率等に係る経年分析!I$49,"▲","-"))),ROUND(VALUE(SUBSTITUTE(実質収支比率等に係る経年分析!I$49,"▲","-")),2),NA())</f>
        <v>-24.4</v>
      </c>
      <c r="F21" s="168">
        <f>IF(ISNUMBER(VALUE(SUBSTITUTE(実質収支比率等に係る経年分析!J$49,"▲","-"))),ROUND(VALUE(SUBSTITUTE(実質収支比率等に係る経年分析!J$49,"▲","-")),2),NA())</f>
        <v>-16.059999999999999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0.77</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2.4500000000000002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7.0000000000000007E-2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市場事業特別会計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0.08</v>
      </c>
    </row>
    <row r="31" spans="1:11" x14ac:dyDescent="0.15">
      <c r="A31" s="169" t="str">
        <f>IF(連結実質赤字比率に係る赤字・黒字の構成分析!C$39="",NA(),連結実質赤字比率に係る赤字・黒字の構成分析!C$39)</f>
        <v>訪問看護ステーション事業会計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0.56999999999999995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0.55000000000000004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0.63</v>
      </c>
    </row>
    <row r="32" spans="1:11" x14ac:dyDescent="0.15">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0.98</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2.2799999999999998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2.82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2.73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2.2400000000000002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1.02</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1.33</v>
      </c>
    </row>
    <row r="35" spans="1:16" x14ac:dyDescent="0.15">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2.37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3.92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5.27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4.53</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29.63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27.77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24.17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13.41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15.32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845</v>
      </c>
      <c r="E42" s="170"/>
      <c r="F42" s="170"/>
      <c r="G42" s="170">
        <f>'実質公債費比率（分子）の構造'!L$52</f>
        <v>859</v>
      </c>
      <c r="H42" s="170"/>
      <c r="I42" s="170"/>
      <c r="J42" s="170">
        <f>'実質公債費比率（分子）の構造'!M$52</f>
        <v>856</v>
      </c>
      <c r="K42" s="170"/>
      <c r="L42" s="170"/>
      <c r="M42" s="170">
        <f>'実質公債費比率（分子）の構造'!N$52</f>
        <v>849</v>
      </c>
      <c r="N42" s="170"/>
      <c r="O42" s="170"/>
      <c r="P42" s="170">
        <f>'実質公債費比率（分子）の構造'!O$52</f>
        <v>840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1</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10</v>
      </c>
      <c r="C45" s="170"/>
      <c r="D45" s="170"/>
      <c r="E45" s="170">
        <f>'実質公債費比率（分子）の構造'!L$49</f>
        <v>9</v>
      </c>
      <c r="F45" s="170"/>
      <c r="G45" s="170"/>
      <c r="H45" s="170">
        <f>'実質公債費比率（分子）の構造'!M$49</f>
        <v>9</v>
      </c>
      <c r="I45" s="170"/>
      <c r="J45" s="170"/>
      <c r="K45" s="170">
        <f>'実質公債費比率（分子）の構造'!N$49</f>
        <v>9</v>
      </c>
      <c r="L45" s="170"/>
      <c r="M45" s="170"/>
      <c r="N45" s="170">
        <f>'実質公債費比率（分子）の構造'!O$49</f>
        <v>7</v>
      </c>
      <c r="O45" s="170"/>
      <c r="P45" s="170"/>
    </row>
    <row r="46" spans="1:16" x14ac:dyDescent="0.15">
      <c r="A46" s="170" t="s">
        <v>64</v>
      </c>
      <c r="B46" s="170">
        <f>'実質公債費比率（分子）の構造'!K$48</f>
        <v>176</v>
      </c>
      <c r="C46" s="170"/>
      <c r="D46" s="170"/>
      <c r="E46" s="170">
        <f>'実質公債費比率（分子）の構造'!L$48</f>
        <v>94</v>
      </c>
      <c r="F46" s="170"/>
      <c r="G46" s="170"/>
      <c r="H46" s="170">
        <f>'実質公債費比率（分子）の構造'!M$48</f>
        <v>82</v>
      </c>
      <c r="I46" s="170"/>
      <c r="J46" s="170"/>
      <c r="K46" s="170">
        <f>'実質公債費比率（分子）の構造'!N$48</f>
        <v>90</v>
      </c>
      <c r="L46" s="170"/>
      <c r="M46" s="170"/>
      <c r="N46" s="170">
        <f>'実質公債費比率（分子）の構造'!O$48</f>
        <v>94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1010</v>
      </c>
      <c r="C49" s="170"/>
      <c r="D49" s="170"/>
      <c r="E49" s="170">
        <f>'実質公債費比率（分子）の構造'!L$45</f>
        <v>1231</v>
      </c>
      <c r="F49" s="170"/>
      <c r="G49" s="170"/>
      <c r="H49" s="170">
        <f>'実質公債費比率（分子）の構造'!M$45</f>
        <v>1286</v>
      </c>
      <c r="I49" s="170"/>
      <c r="J49" s="170"/>
      <c r="K49" s="170">
        <f>'実質公債費比率（分子）の構造'!N$45</f>
        <v>1243</v>
      </c>
      <c r="L49" s="170"/>
      <c r="M49" s="170"/>
      <c r="N49" s="170">
        <f>'実質公債費比率（分子）の構造'!O$45</f>
        <v>1246</v>
      </c>
      <c r="O49" s="170"/>
      <c r="P49" s="170"/>
    </row>
    <row r="50" spans="1:16" x14ac:dyDescent="0.15">
      <c r="A50" s="170" t="s">
        <v>67</v>
      </c>
      <c r="B50" s="170" t="e">
        <f>NA()</f>
        <v>#N/A</v>
      </c>
      <c r="C50" s="170">
        <f>IF(ISNUMBER('実質公債費比率（分子）の構造'!K$53),'実質公債費比率（分子）の構造'!K$53,NA())</f>
        <v>351</v>
      </c>
      <c r="D50" s="170" t="e">
        <f>NA()</f>
        <v>#N/A</v>
      </c>
      <c r="E50" s="170" t="e">
        <f>NA()</f>
        <v>#N/A</v>
      </c>
      <c r="F50" s="170">
        <f>IF(ISNUMBER('実質公債費比率（分子）の構造'!L$53),'実質公債費比率（分子）の構造'!L$53,NA())</f>
        <v>475</v>
      </c>
      <c r="G50" s="170" t="e">
        <f>NA()</f>
        <v>#N/A</v>
      </c>
      <c r="H50" s="170" t="e">
        <f>NA()</f>
        <v>#N/A</v>
      </c>
      <c r="I50" s="170">
        <f>IF(ISNUMBER('実質公債費比率（分子）の構造'!M$53),'実質公債費比率（分子）の構造'!M$53,NA())</f>
        <v>521</v>
      </c>
      <c r="J50" s="170" t="e">
        <f>NA()</f>
        <v>#N/A</v>
      </c>
      <c r="K50" s="170" t="e">
        <f>NA()</f>
        <v>#N/A</v>
      </c>
      <c r="L50" s="170">
        <f>IF(ISNUMBER('実質公債費比率（分子）の構造'!N$53),'実質公債費比率（分子）の構造'!N$53,NA())</f>
        <v>493</v>
      </c>
      <c r="M50" s="170" t="e">
        <f>NA()</f>
        <v>#N/A</v>
      </c>
      <c r="N50" s="170" t="e">
        <f>NA()</f>
        <v>#N/A</v>
      </c>
      <c r="O50" s="170">
        <f>IF(ISNUMBER('実質公債費比率（分子）の構造'!O$53),'実質公債費比率（分子）の構造'!O$53,NA())</f>
        <v>508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7904</v>
      </c>
      <c r="E56" s="169"/>
      <c r="F56" s="169"/>
      <c r="G56" s="169">
        <f>'将来負担比率（分子）の構造'!J$52</f>
        <v>8128</v>
      </c>
      <c r="H56" s="169"/>
      <c r="I56" s="169"/>
      <c r="J56" s="169">
        <f>'将来負担比率（分子）の構造'!K$52</f>
        <v>7829</v>
      </c>
      <c r="K56" s="169"/>
      <c r="L56" s="169"/>
      <c r="M56" s="169">
        <f>'将来負担比率（分子）の構造'!L$52</f>
        <v>8100</v>
      </c>
      <c r="N56" s="169"/>
      <c r="O56" s="169"/>
      <c r="P56" s="169">
        <f>'将来負担比率（分子）の構造'!M$52</f>
        <v>7804</v>
      </c>
    </row>
    <row r="57" spans="1:16" x14ac:dyDescent="0.15">
      <c r="A57" s="169" t="s">
        <v>42</v>
      </c>
      <c r="B57" s="169"/>
      <c r="C57" s="169"/>
      <c r="D57" s="169">
        <f>'将来負担比率（分子）の構造'!I$51</f>
        <v>2680</v>
      </c>
      <c r="E57" s="169"/>
      <c r="F57" s="169"/>
      <c r="G57" s="169">
        <f>'将来負担比率（分子）の構造'!J$51</f>
        <v>1899</v>
      </c>
      <c r="H57" s="169"/>
      <c r="I57" s="169"/>
      <c r="J57" s="169">
        <f>'将来負担比率（分子）の構造'!K$51</f>
        <v>1127</v>
      </c>
      <c r="K57" s="169"/>
      <c r="L57" s="169"/>
      <c r="M57" s="169">
        <f>'将来負担比率（分子）の構造'!L$51</f>
        <v>832</v>
      </c>
      <c r="N57" s="169"/>
      <c r="O57" s="169"/>
      <c r="P57" s="169">
        <f>'将来負担比率（分子）の構造'!M$51</f>
        <v>790</v>
      </c>
    </row>
    <row r="58" spans="1:16" x14ac:dyDescent="0.15">
      <c r="A58" s="169" t="s">
        <v>41</v>
      </c>
      <c r="B58" s="169"/>
      <c r="C58" s="169"/>
      <c r="D58" s="169">
        <f>'将来負担比率（分子）の構造'!I$50</f>
        <v>9351</v>
      </c>
      <c r="E58" s="169"/>
      <c r="F58" s="169"/>
      <c r="G58" s="169">
        <f>'将来負担比率（分子）の構造'!J$50</f>
        <v>10184</v>
      </c>
      <c r="H58" s="169"/>
      <c r="I58" s="169"/>
      <c r="J58" s="169">
        <f>'将来負担比率（分子）の構造'!K$50</f>
        <v>11835</v>
      </c>
      <c r="K58" s="169"/>
      <c r="L58" s="169"/>
      <c r="M58" s="169">
        <f>'将来負担比率（分子）の構造'!L$50</f>
        <v>12585</v>
      </c>
      <c r="N58" s="169"/>
      <c r="O58" s="169"/>
      <c r="P58" s="169">
        <f>'将来負担比率（分子）の構造'!M$50</f>
        <v>12832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9</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703</v>
      </c>
      <c r="C62" s="169"/>
      <c r="D62" s="169"/>
      <c r="E62" s="169">
        <f>'将来負担比率（分子）の構造'!J$45</f>
        <v>709</v>
      </c>
      <c r="F62" s="169"/>
      <c r="G62" s="169"/>
      <c r="H62" s="169">
        <f>'将来負担比率（分子）の構造'!K$45</f>
        <v>708</v>
      </c>
      <c r="I62" s="169"/>
      <c r="J62" s="169"/>
      <c r="K62" s="169">
        <f>'将来負担比率（分子）の構造'!L$45</f>
        <v>751</v>
      </c>
      <c r="L62" s="169"/>
      <c r="M62" s="169"/>
      <c r="N62" s="169">
        <f>'将来負担比率（分子）の構造'!M$45</f>
        <v>1031</v>
      </c>
      <c r="O62" s="169"/>
      <c r="P62" s="169"/>
    </row>
    <row r="63" spans="1:16" x14ac:dyDescent="0.15">
      <c r="A63" s="169" t="s">
        <v>34</v>
      </c>
      <c r="B63" s="169">
        <f>'将来負担比率（分子）の構造'!I$44</f>
        <v>40</v>
      </c>
      <c r="C63" s="169"/>
      <c r="D63" s="169"/>
      <c r="E63" s="169">
        <f>'将来負担比率（分子）の構造'!J$44</f>
        <v>32</v>
      </c>
      <c r="F63" s="169"/>
      <c r="G63" s="169"/>
      <c r="H63" s="169">
        <f>'将来負担比率（分子）の構造'!K$44</f>
        <v>23</v>
      </c>
      <c r="I63" s="169"/>
      <c r="J63" s="169"/>
      <c r="K63" s="169">
        <f>'将来負担比率（分子）の構造'!L$44</f>
        <v>14</v>
      </c>
      <c r="L63" s="169"/>
      <c r="M63" s="169"/>
      <c r="N63" s="169">
        <f>'将来負担比率（分子）の構造'!M$44</f>
        <v>8</v>
      </c>
      <c r="O63" s="169"/>
      <c r="P63" s="169"/>
    </row>
    <row r="64" spans="1:16" x14ac:dyDescent="0.15">
      <c r="A64" s="169" t="s">
        <v>33</v>
      </c>
      <c r="B64" s="169">
        <f>'将来負担比率（分子）の構造'!I$43</f>
        <v>1589</v>
      </c>
      <c r="C64" s="169"/>
      <c r="D64" s="169"/>
      <c r="E64" s="169">
        <f>'将来負担比率（分子）の構造'!J$43</f>
        <v>699</v>
      </c>
      <c r="F64" s="169"/>
      <c r="G64" s="169"/>
      <c r="H64" s="169">
        <f>'将来負担比率（分子）の構造'!K$43</f>
        <v>666</v>
      </c>
      <c r="I64" s="169"/>
      <c r="J64" s="169"/>
      <c r="K64" s="169">
        <f>'将来負担比率（分子）の構造'!L$43</f>
        <v>660</v>
      </c>
      <c r="L64" s="169"/>
      <c r="M64" s="169"/>
      <c r="N64" s="169">
        <f>'将来負担比率（分子）の構造'!M$43</f>
        <v>660</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13228</v>
      </c>
      <c r="C66" s="169"/>
      <c r="D66" s="169"/>
      <c r="E66" s="169">
        <f>'将来負担比率（分子）の構造'!J$41</f>
        <v>13711</v>
      </c>
      <c r="F66" s="169"/>
      <c r="G66" s="169"/>
      <c r="H66" s="169">
        <f>'将来負担比率（分子）の構造'!K$41</f>
        <v>13329</v>
      </c>
      <c r="I66" s="169"/>
      <c r="J66" s="169"/>
      <c r="K66" s="169">
        <f>'将来負担比率（分子）の構造'!L$41</f>
        <v>13360</v>
      </c>
      <c r="L66" s="169"/>
      <c r="M66" s="169"/>
      <c r="N66" s="169">
        <f>'将来負担比率（分子）の構造'!M$41</f>
        <v>13327</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5604</v>
      </c>
      <c r="C72" s="173">
        <f>基金残高に係る経年分析!G55</f>
        <v>5609</v>
      </c>
      <c r="D72" s="173">
        <f>基金残高に係る経年分析!H55</f>
        <v>5026</v>
      </c>
    </row>
    <row r="73" spans="1:16" x14ac:dyDescent="0.15">
      <c r="A73" s="172" t="s">
        <v>74</v>
      </c>
      <c r="B73" s="173">
        <f>基金残高に係る経年分析!F56</f>
        <v>9</v>
      </c>
      <c r="C73" s="173">
        <f>基金残高に係る経年分析!G56</f>
        <v>9</v>
      </c>
      <c r="D73" s="173">
        <f>基金残高に係る経年分析!H56</f>
        <v>32</v>
      </c>
    </row>
    <row r="74" spans="1:16" x14ac:dyDescent="0.15">
      <c r="A74" s="172" t="s">
        <v>75</v>
      </c>
      <c r="B74" s="173">
        <f>基金残高に係る経年分析!F57</f>
        <v>6537</v>
      </c>
      <c r="C74" s="173">
        <f>基金残高に係る経年分析!G57</f>
        <v>7275</v>
      </c>
      <c r="D74" s="173">
        <f>基金残高に係る経年分析!H57</f>
        <v>8047</v>
      </c>
    </row>
  </sheetData>
  <sheetProtection algorithmName="SHA-512" hashValue="1niVQO/yEqH14UB6oSI0URoiR0z5Ud2STyseQjM1S6HQoKjHYYD8pXZIO4KC6fL+2ZVthT/oEVMe7WV6KGJlnA==" saltValue="ucE5sE23AoPV+XoQ76ia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1406709</v>
      </c>
      <c r="S5" s="600"/>
      <c r="T5" s="600"/>
      <c r="U5" s="600"/>
      <c r="V5" s="600"/>
      <c r="W5" s="600"/>
      <c r="X5" s="600"/>
      <c r="Y5" s="601"/>
      <c r="Z5" s="602">
        <v>11.5</v>
      </c>
      <c r="AA5" s="602"/>
      <c r="AB5" s="602"/>
      <c r="AC5" s="602"/>
      <c r="AD5" s="603">
        <v>1406709</v>
      </c>
      <c r="AE5" s="603"/>
      <c r="AF5" s="603"/>
      <c r="AG5" s="603"/>
      <c r="AH5" s="603"/>
      <c r="AI5" s="603"/>
      <c r="AJ5" s="603"/>
      <c r="AK5" s="603"/>
      <c r="AL5" s="604">
        <v>25.5</v>
      </c>
      <c r="AM5" s="605"/>
      <c r="AN5" s="605"/>
      <c r="AO5" s="606"/>
      <c r="AP5" s="596" t="s">
        <v>217</v>
      </c>
      <c r="AQ5" s="597"/>
      <c r="AR5" s="597"/>
      <c r="AS5" s="597"/>
      <c r="AT5" s="597"/>
      <c r="AU5" s="597"/>
      <c r="AV5" s="597"/>
      <c r="AW5" s="597"/>
      <c r="AX5" s="597"/>
      <c r="AY5" s="597"/>
      <c r="AZ5" s="597"/>
      <c r="BA5" s="597"/>
      <c r="BB5" s="597"/>
      <c r="BC5" s="597"/>
      <c r="BD5" s="597"/>
      <c r="BE5" s="597"/>
      <c r="BF5" s="598"/>
      <c r="BG5" s="610">
        <v>1402341</v>
      </c>
      <c r="BH5" s="611"/>
      <c r="BI5" s="611"/>
      <c r="BJ5" s="611"/>
      <c r="BK5" s="611"/>
      <c r="BL5" s="611"/>
      <c r="BM5" s="611"/>
      <c r="BN5" s="612"/>
      <c r="BO5" s="613">
        <v>99.7</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92183</v>
      </c>
      <c r="S6" s="611"/>
      <c r="T6" s="611"/>
      <c r="U6" s="611"/>
      <c r="V6" s="611"/>
      <c r="W6" s="611"/>
      <c r="X6" s="611"/>
      <c r="Y6" s="612"/>
      <c r="Z6" s="613">
        <v>0.8</v>
      </c>
      <c r="AA6" s="613"/>
      <c r="AB6" s="613"/>
      <c r="AC6" s="613"/>
      <c r="AD6" s="614">
        <v>92183</v>
      </c>
      <c r="AE6" s="614"/>
      <c r="AF6" s="614"/>
      <c r="AG6" s="614"/>
      <c r="AH6" s="614"/>
      <c r="AI6" s="614"/>
      <c r="AJ6" s="614"/>
      <c r="AK6" s="614"/>
      <c r="AL6" s="615">
        <v>1.7</v>
      </c>
      <c r="AM6" s="616"/>
      <c r="AN6" s="616"/>
      <c r="AO6" s="617"/>
      <c r="AP6" s="607" t="s">
        <v>222</v>
      </c>
      <c r="AQ6" s="608"/>
      <c r="AR6" s="608"/>
      <c r="AS6" s="608"/>
      <c r="AT6" s="608"/>
      <c r="AU6" s="608"/>
      <c r="AV6" s="608"/>
      <c r="AW6" s="608"/>
      <c r="AX6" s="608"/>
      <c r="AY6" s="608"/>
      <c r="AZ6" s="608"/>
      <c r="BA6" s="608"/>
      <c r="BB6" s="608"/>
      <c r="BC6" s="608"/>
      <c r="BD6" s="608"/>
      <c r="BE6" s="608"/>
      <c r="BF6" s="609"/>
      <c r="BG6" s="610">
        <v>1402341</v>
      </c>
      <c r="BH6" s="611"/>
      <c r="BI6" s="611"/>
      <c r="BJ6" s="611"/>
      <c r="BK6" s="611"/>
      <c r="BL6" s="611"/>
      <c r="BM6" s="611"/>
      <c r="BN6" s="612"/>
      <c r="BO6" s="613">
        <v>99.7</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94201</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92184</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294</v>
      </c>
      <c r="S7" s="611"/>
      <c r="T7" s="611"/>
      <c r="U7" s="611"/>
      <c r="V7" s="611"/>
      <c r="W7" s="611"/>
      <c r="X7" s="611"/>
      <c r="Y7" s="612"/>
      <c r="Z7" s="613">
        <v>0</v>
      </c>
      <c r="AA7" s="613"/>
      <c r="AB7" s="613"/>
      <c r="AC7" s="613"/>
      <c r="AD7" s="614">
        <v>294</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485677</v>
      </c>
      <c r="BH7" s="611"/>
      <c r="BI7" s="611"/>
      <c r="BJ7" s="611"/>
      <c r="BK7" s="611"/>
      <c r="BL7" s="611"/>
      <c r="BM7" s="611"/>
      <c r="BN7" s="612"/>
      <c r="BO7" s="613">
        <v>34.5</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2245370</v>
      </c>
      <c r="CS7" s="611"/>
      <c r="CT7" s="611"/>
      <c r="CU7" s="611"/>
      <c r="CV7" s="611"/>
      <c r="CW7" s="611"/>
      <c r="CX7" s="611"/>
      <c r="CY7" s="612"/>
      <c r="CZ7" s="613">
        <v>19.8</v>
      </c>
      <c r="DA7" s="613"/>
      <c r="DB7" s="613"/>
      <c r="DC7" s="613"/>
      <c r="DD7" s="619">
        <v>33125</v>
      </c>
      <c r="DE7" s="611"/>
      <c r="DF7" s="611"/>
      <c r="DG7" s="611"/>
      <c r="DH7" s="611"/>
      <c r="DI7" s="611"/>
      <c r="DJ7" s="611"/>
      <c r="DK7" s="611"/>
      <c r="DL7" s="611"/>
      <c r="DM7" s="611"/>
      <c r="DN7" s="611"/>
      <c r="DO7" s="611"/>
      <c r="DP7" s="612"/>
      <c r="DQ7" s="619">
        <v>1286601</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4451</v>
      </c>
      <c r="S8" s="611"/>
      <c r="T8" s="611"/>
      <c r="U8" s="611"/>
      <c r="V8" s="611"/>
      <c r="W8" s="611"/>
      <c r="X8" s="611"/>
      <c r="Y8" s="612"/>
      <c r="Z8" s="613">
        <v>0</v>
      </c>
      <c r="AA8" s="613"/>
      <c r="AB8" s="613"/>
      <c r="AC8" s="613"/>
      <c r="AD8" s="614">
        <v>4451</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21406</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2060114</v>
      </c>
      <c r="CS8" s="611"/>
      <c r="CT8" s="611"/>
      <c r="CU8" s="611"/>
      <c r="CV8" s="611"/>
      <c r="CW8" s="611"/>
      <c r="CX8" s="611"/>
      <c r="CY8" s="612"/>
      <c r="CZ8" s="613">
        <v>18.2</v>
      </c>
      <c r="DA8" s="613"/>
      <c r="DB8" s="613"/>
      <c r="DC8" s="613"/>
      <c r="DD8" s="619">
        <v>10009</v>
      </c>
      <c r="DE8" s="611"/>
      <c r="DF8" s="611"/>
      <c r="DG8" s="611"/>
      <c r="DH8" s="611"/>
      <c r="DI8" s="611"/>
      <c r="DJ8" s="611"/>
      <c r="DK8" s="611"/>
      <c r="DL8" s="611"/>
      <c r="DM8" s="611"/>
      <c r="DN8" s="611"/>
      <c r="DO8" s="611"/>
      <c r="DP8" s="612"/>
      <c r="DQ8" s="619">
        <v>1409375</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5131</v>
      </c>
      <c r="S9" s="611"/>
      <c r="T9" s="611"/>
      <c r="U9" s="611"/>
      <c r="V9" s="611"/>
      <c r="W9" s="611"/>
      <c r="X9" s="611"/>
      <c r="Y9" s="612"/>
      <c r="Z9" s="613">
        <v>0</v>
      </c>
      <c r="AA9" s="613"/>
      <c r="AB9" s="613"/>
      <c r="AC9" s="613"/>
      <c r="AD9" s="614">
        <v>5131</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414132</v>
      </c>
      <c r="BH9" s="611"/>
      <c r="BI9" s="611"/>
      <c r="BJ9" s="611"/>
      <c r="BK9" s="611"/>
      <c r="BL9" s="611"/>
      <c r="BM9" s="611"/>
      <c r="BN9" s="612"/>
      <c r="BO9" s="613">
        <v>29.4</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1236279</v>
      </c>
      <c r="CS9" s="611"/>
      <c r="CT9" s="611"/>
      <c r="CU9" s="611"/>
      <c r="CV9" s="611"/>
      <c r="CW9" s="611"/>
      <c r="CX9" s="611"/>
      <c r="CY9" s="612"/>
      <c r="CZ9" s="613">
        <v>10.9</v>
      </c>
      <c r="DA9" s="613"/>
      <c r="DB9" s="613"/>
      <c r="DC9" s="613"/>
      <c r="DD9" s="619">
        <v>77566</v>
      </c>
      <c r="DE9" s="611"/>
      <c r="DF9" s="611"/>
      <c r="DG9" s="611"/>
      <c r="DH9" s="611"/>
      <c r="DI9" s="611"/>
      <c r="DJ9" s="611"/>
      <c r="DK9" s="611"/>
      <c r="DL9" s="611"/>
      <c r="DM9" s="611"/>
      <c r="DN9" s="611"/>
      <c r="DO9" s="611"/>
      <c r="DP9" s="612"/>
      <c r="DQ9" s="619">
        <v>943502</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30486</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16105</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16105</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293052</v>
      </c>
      <c r="S11" s="611"/>
      <c r="T11" s="611"/>
      <c r="U11" s="611"/>
      <c r="V11" s="611"/>
      <c r="W11" s="611"/>
      <c r="X11" s="611"/>
      <c r="Y11" s="612"/>
      <c r="Z11" s="615">
        <v>2.4</v>
      </c>
      <c r="AA11" s="616"/>
      <c r="AB11" s="616"/>
      <c r="AC11" s="622"/>
      <c r="AD11" s="619">
        <v>293052</v>
      </c>
      <c r="AE11" s="611"/>
      <c r="AF11" s="611"/>
      <c r="AG11" s="611"/>
      <c r="AH11" s="611"/>
      <c r="AI11" s="611"/>
      <c r="AJ11" s="611"/>
      <c r="AK11" s="612"/>
      <c r="AL11" s="615">
        <v>5.3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19653</v>
      </c>
      <c r="BH11" s="611"/>
      <c r="BI11" s="611"/>
      <c r="BJ11" s="611"/>
      <c r="BK11" s="611"/>
      <c r="BL11" s="611"/>
      <c r="BM11" s="611"/>
      <c r="BN11" s="612"/>
      <c r="BO11" s="613">
        <v>1.4</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942879</v>
      </c>
      <c r="CS11" s="611"/>
      <c r="CT11" s="611"/>
      <c r="CU11" s="611"/>
      <c r="CV11" s="611"/>
      <c r="CW11" s="611"/>
      <c r="CX11" s="611"/>
      <c r="CY11" s="612"/>
      <c r="CZ11" s="613">
        <v>8.3000000000000007</v>
      </c>
      <c r="DA11" s="613"/>
      <c r="DB11" s="613"/>
      <c r="DC11" s="613"/>
      <c r="DD11" s="619">
        <v>623431</v>
      </c>
      <c r="DE11" s="611"/>
      <c r="DF11" s="611"/>
      <c r="DG11" s="611"/>
      <c r="DH11" s="611"/>
      <c r="DI11" s="611"/>
      <c r="DJ11" s="611"/>
      <c r="DK11" s="611"/>
      <c r="DL11" s="611"/>
      <c r="DM11" s="611"/>
      <c r="DN11" s="611"/>
      <c r="DO11" s="611"/>
      <c r="DP11" s="612"/>
      <c r="DQ11" s="619">
        <v>342380</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770325</v>
      </c>
      <c r="BH12" s="611"/>
      <c r="BI12" s="611"/>
      <c r="BJ12" s="611"/>
      <c r="BK12" s="611"/>
      <c r="BL12" s="611"/>
      <c r="BM12" s="611"/>
      <c r="BN12" s="612"/>
      <c r="BO12" s="613">
        <v>54.8</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384056</v>
      </c>
      <c r="CS12" s="611"/>
      <c r="CT12" s="611"/>
      <c r="CU12" s="611"/>
      <c r="CV12" s="611"/>
      <c r="CW12" s="611"/>
      <c r="CX12" s="611"/>
      <c r="CY12" s="612"/>
      <c r="CZ12" s="613">
        <v>3.4</v>
      </c>
      <c r="DA12" s="613"/>
      <c r="DB12" s="613"/>
      <c r="DC12" s="613"/>
      <c r="DD12" s="619">
        <v>8740</v>
      </c>
      <c r="DE12" s="611"/>
      <c r="DF12" s="611"/>
      <c r="DG12" s="611"/>
      <c r="DH12" s="611"/>
      <c r="DI12" s="611"/>
      <c r="DJ12" s="611"/>
      <c r="DK12" s="611"/>
      <c r="DL12" s="611"/>
      <c r="DM12" s="611"/>
      <c r="DN12" s="611"/>
      <c r="DO12" s="611"/>
      <c r="DP12" s="612"/>
      <c r="DQ12" s="619">
        <v>295480</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765450</v>
      </c>
      <c r="BH13" s="611"/>
      <c r="BI13" s="611"/>
      <c r="BJ13" s="611"/>
      <c r="BK13" s="611"/>
      <c r="BL13" s="611"/>
      <c r="BM13" s="611"/>
      <c r="BN13" s="612"/>
      <c r="BO13" s="613">
        <v>54.4</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1067805</v>
      </c>
      <c r="CS13" s="611"/>
      <c r="CT13" s="611"/>
      <c r="CU13" s="611"/>
      <c r="CV13" s="611"/>
      <c r="CW13" s="611"/>
      <c r="CX13" s="611"/>
      <c r="CY13" s="612"/>
      <c r="CZ13" s="613">
        <v>9.4</v>
      </c>
      <c r="DA13" s="613"/>
      <c r="DB13" s="613"/>
      <c r="DC13" s="613"/>
      <c r="DD13" s="619">
        <v>627596</v>
      </c>
      <c r="DE13" s="611"/>
      <c r="DF13" s="611"/>
      <c r="DG13" s="611"/>
      <c r="DH13" s="611"/>
      <c r="DI13" s="611"/>
      <c r="DJ13" s="611"/>
      <c r="DK13" s="611"/>
      <c r="DL13" s="611"/>
      <c r="DM13" s="611"/>
      <c r="DN13" s="611"/>
      <c r="DO13" s="611"/>
      <c r="DP13" s="612"/>
      <c r="DQ13" s="619">
        <v>362405</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774</v>
      </c>
      <c r="S14" s="611"/>
      <c r="T14" s="611"/>
      <c r="U14" s="611"/>
      <c r="V14" s="611"/>
      <c r="W14" s="611"/>
      <c r="X14" s="611"/>
      <c r="Y14" s="612"/>
      <c r="Z14" s="613">
        <v>0</v>
      </c>
      <c r="AA14" s="613"/>
      <c r="AB14" s="613"/>
      <c r="AC14" s="613"/>
      <c r="AD14" s="614">
        <v>774</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50653</v>
      </c>
      <c r="BH14" s="611"/>
      <c r="BI14" s="611"/>
      <c r="BJ14" s="611"/>
      <c r="BK14" s="611"/>
      <c r="BL14" s="611"/>
      <c r="BM14" s="611"/>
      <c r="BN14" s="612"/>
      <c r="BO14" s="613">
        <v>3.6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560633</v>
      </c>
      <c r="CS14" s="611"/>
      <c r="CT14" s="611"/>
      <c r="CU14" s="611"/>
      <c r="CV14" s="611"/>
      <c r="CW14" s="611"/>
      <c r="CX14" s="611"/>
      <c r="CY14" s="612"/>
      <c r="CZ14" s="613">
        <v>5</v>
      </c>
      <c r="DA14" s="613"/>
      <c r="DB14" s="613"/>
      <c r="DC14" s="613"/>
      <c r="DD14" s="619">
        <v>60757</v>
      </c>
      <c r="DE14" s="611"/>
      <c r="DF14" s="611"/>
      <c r="DG14" s="611"/>
      <c r="DH14" s="611"/>
      <c r="DI14" s="611"/>
      <c r="DJ14" s="611"/>
      <c r="DK14" s="611"/>
      <c r="DL14" s="611"/>
      <c r="DM14" s="611"/>
      <c r="DN14" s="611"/>
      <c r="DO14" s="611"/>
      <c r="DP14" s="612"/>
      <c r="DQ14" s="619">
        <v>504921</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95686</v>
      </c>
      <c r="BH15" s="611"/>
      <c r="BI15" s="611"/>
      <c r="BJ15" s="611"/>
      <c r="BK15" s="611"/>
      <c r="BL15" s="611"/>
      <c r="BM15" s="611"/>
      <c r="BN15" s="612"/>
      <c r="BO15" s="613">
        <v>6.8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1119837</v>
      </c>
      <c r="CS15" s="611"/>
      <c r="CT15" s="611"/>
      <c r="CU15" s="611"/>
      <c r="CV15" s="611"/>
      <c r="CW15" s="611"/>
      <c r="CX15" s="611"/>
      <c r="CY15" s="612"/>
      <c r="CZ15" s="613">
        <v>9.9</v>
      </c>
      <c r="DA15" s="613"/>
      <c r="DB15" s="613"/>
      <c r="DC15" s="613"/>
      <c r="DD15" s="619">
        <v>261054</v>
      </c>
      <c r="DE15" s="611"/>
      <c r="DF15" s="611"/>
      <c r="DG15" s="611"/>
      <c r="DH15" s="611"/>
      <c r="DI15" s="611"/>
      <c r="DJ15" s="611"/>
      <c r="DK15" s="611"/>
      <c r="DL15" s="611"/>
      <c r="DM15" s="611"/>
      <c r="DN15" s="611"/>
      <c r="DO15" s="611"/>
      <c r="DP15" s="612"/>
      <c r="DQ15" s="619">
        <v>843147</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7946</v>
      </c>
      <c r="S16" s="611"/>
      <c r="T16" s="611"/>
      <c r="U16" s="611"/>
      <c r="V16" s="611"/>
      <c r="W16" s="611"/>
      <c r="X16" s="611"/>
      <c r="Y16" s="612"/>
      <c r="Z16" s="613">
        <v>0.1</v>
      </c>
      <c r="AA16" s="613"/>
      <c r="AB16" s="613"/>
      <c r="AC16" s="613"/>
      <c r="AD16" s="614">
        <v>7946</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419087</v>
      </c>
      <c r="CS16" s="611"/>
      <c r="CT16" s="611"/>
      <c r="CU16" s="611"/>
      <c r="CV16" s="611"/>
      <c r="CW16" s="611"/>
      <c r="CX16" s="611"/>
      <c r="CY16" s="612"/>
      <c r="CZ16" s="613">
        <v>3.7</v>
      </c>
      <c r="DA16" s="613"/>
      <c r="DB16" s="613"/>
      <c r="DC16" s="613"/>
      <c r="DD16" s="619" t="s">
        <v>122</v>
      </c>
      <c r="DE16" s="611"/>
      <c r="DF16" s="611"/>
      <c r="DG16" s="611"/>
      <c r="DH16" s="611"/>
      <c r="DI16" s="611"/>
      <c r="DJ16" s="611"/>
      <c r="DK16" s="611"/>
      <c r="DL16" s="611"/>
      <c r="DM16" s="611"/>
      <c r="DN16" s="611"/>
      <c r="DO16" s="611"/>
      <c r="DP16" s="612"/>
      <c r="DQ16" s="619">
        <v>41597</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25723</v>
      </c>
      <c r="S17" s="611"/>
      <c r="T17" s="611"/>
      <c r="U17" s="611"/>
      <c r="V17" s="611"/>
      <c r="W17" s="611"/>
      <c r="X17" s="611"/>
      <c r="Y17" s="612"/>
      <c r="Z17" s="613">
        <v>0.2</v>
      </c>
      <c r="AA17" s="613"/>
      <c r="AB17" s="613"/>
      <c r="AC17" s="613"/>
      <c r="AD17" s="614">
        <v>25723</v>
      </c>
      <c r="AE17" s="614"/>
      <c r="AF17" s="614"/>
      <c r="AG17" s="614"/>
      <c r="AH17" s="614"/>
      <c r="AI17" s="614"/>
      <c r="AJ17" s="614"/>
      <c r="AK17" s="614"/>
      <c r="AL17" s="615">
        <v>0.5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1171791</v>
      </c>
      <c r="CS17" s="611"/>
      <c r="CT17" s="611"/>
      <c r="CU17" s="611"/>
      <c r="CV17" s="611"/>
      <c r="CW17" s="611"/>
      <c r="CX17" s="611"/>
      <c r="CY17" s="612"/>
      <c r="CZ17" s="613">
        <v>10.4</v>
      </c>
      <c r="DA17" s="613"/>
      <c r="DB17" s="613"/>
      <c r="DC17" s="613"/>
      <c r="DD17" s="619" t="s">
        <v>122</v>
      </c>
      <c r="DE17" s="611"/>
      <c r="DF17" s="611"/>
      <c r="DG17" s="611"/>
      <c r="DH17" s="611"/>
      <c r="DI17" s="611"/>
      <c r="DJ17" s="611"/>
      <c r="DK17" s="611"/>
      <c r="DL17" s="611"/>
      <c r="DM17" s="611"/>
      <c r="DN17" s="611"/>
      <c r="DO17" s="611"/>
      <c r="DP17" s="612"/>
      <c r="DQ17" s="619">
        <v>1094667</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15849</v>
      </c>
      <c r="S18" s="611"/>
      <c r="T18" s="611"/>
      <c r="U18" s="611"/>
      <c r="V18" s="611"/>
      <c r="W18" s="611"/>
      <c r="X18" s="611"/>
      <c r="Y18" s="612"/>
      <c r="Z18" s="613">
        <v>0.1</v>
      </c>
      <c r="AA18" s="613"/>
      <c r="AB18" s="613"/>
      <c r="AC18" s="613"/>
      <c r="AD18" s="614">
        <v>15849</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15849</v>
      </c>
      <c r="S19" s="611"/>
      <c r="T19" s="611"/>
      <c r="U19" s="611"/>
      <c r="V19" s="611"/>
      <c r="W19" s="611"/>
      <c r="X19" s="611"/>
      <c r="Y19" s="612"/>
      <c r="Z19" s="613">
        <v>0.1</v>
      </c>
      <c r="AA19" s="613"/>
      <c r="AB19" s="613"/>
      <c r="AC19" s="613"/>
      <c r="AD19" s="614">
        <v>15849</v>
      </c>
      <c r="AE19" s="614"/>
      <c r="AF19" s="614"/>
      <c r="AG19" s="614"/>
      <c r="AH19" s="614"/>
      <c r="AI19" s="614"/>
      <c r="AJ19" s="614"/>
      <c r="AK19" s="614"/>
      <c r="AL19" s="615">
        <v>0.3</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4368</v>
      </c>
      <c r="BH19" s="611"/>
      <c r="BI19" s="611"/>
      <c r="BJ19" s="611"/>
      <c r="BK19" s="611"/>
      <c r="BL19" s="611"/>
      <c r="BM19" s="611"/>
      <c r="BN19" s="612"/>
      <c r="BO19" s="613">
        <v>0.3</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4368</v>
      </c>
      <c r="BH20" s="611"/>
      <c r="BI20" s="611"/>
      <c r="BJ20" s="611"/>
      <c r="BK20" s="611"/>
      <c r="BL20" s="611"/>
      <c r="BM20" s="611"/>
      <c r="BN20" s="612"/>
      <c r="BO20" s="613">
        <v>0.3</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11318157</v>
      </c>
      <c r="CS20" s="611"/>
      <c r="CT20" s="611"/>
      <c r="CU20" s="611"/>
      <c r="CV20" s="611"/>
      <c r="CW20" s="611"/>
      <c r="CX20" s="611"/>
      <c r="CY20" s="612"/>
      <c r="CZ20" s="613">
        <v>100</v>
      </c>
      <c r="DA20" s="613"/>
      <c r="DB20" s="613"/>
      <c r="DC20" s="613"/>
      <c r="DD20" s="619">
        <v>1702278</v>
      </c>
      <c r="DE20" s="611"/>
      <c r="DF20" s="611"/>
      <c r="DG20" s="611"/>
      <c r="DH20" s="611"/>
      <c r="DI20" s="611"/>
      <c r="DJ20" s="611"/>
      <c r="DK20" s="611"/>
      <c r="DL20" s="611"/>
      <c r="DM20" s="611"/>
      <c r="DN20" s="611"/>
      <c r="DO20" s="611"/>
      <c r="DP20" s="612"/>
      <c r="DQ20" s="619">
        <v>7232364</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4199776</v>
      </c>
      <c r="S21" s="611"/>
      <c r="T21" s="611"/>
      <c r="U21" s="611"/>
      <c r="V21" s="611"/>
      <c r="W21" s="611"/>
      <c r="X21" s="611"/>
      <c r="Y21" s="612"/>
      <c r="Z21" s="613">
        <v>34.299999999999997</v>
      </c>
      <c r="AA21" s="613"/>
      <c r="AB21" s="613"/>
      <c r="AC21" s="613"/>
      <c r="AD21" s="614">
        <v>3562183</v>
      </c>
      <c r="AE21" s="614"/>
      <c r="AF21" s="614"/>
      <c r="AG21" s="614"/>
      <c r="AH21" s="614"/>
      <c r="AI21" s="614"/>
      <c r="AJ21" s="614"/>
      <c r="AK21" s="614"/>
      <c r="AL21" s="615">
        <v>64.7</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4368</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3562183</v>
      </c>
      <c r="S22" s="611"/>
      <c r="T22" s="611"/>
      <c r="U22" s="611"/>
      <c r="V22" s="611"/>
      <c r="W22" s="611"/>
      <c r="X22" s="611"/>
      <c r="Y22" s="612"/>
      <c r="Z22" s="613">
        <v>29.1</v>
      </c>
      <c r="AA22" s="613"/>
      <c r="AB22" s="613"/>
      <c r="AC22" s="613"/>
      <c r="AD22" s="614">
        <v>3562183</v>
      </c>
      <c r="AE22" s="614"/>
      <c r="AF22" s="614"/>
      <c r="AG22" s="614"/>
      <c r="AH22" s="614"/>
      <c r="AI22" s="614"/>
      <c r="AJ22" s="614"/>
      <c r="AK22" s="614"/>
      <c r="AL22" s="615">
        <v>64.7</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523699</v>
      </c>
      <c r="S23" s="611"/>
      <c r="T23" s="611"/>
      <c r="U23" s="611"/>
      <c r="V23" s="611"/>
      <c r="W23" s="611"/>
      <c r="X23" s="611"/>
      <c r="Y23" s="612"/>
      <c r="Z23" s="613">
        <v>4.3</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v>113894</v>
      </c>
      <c r="S24" s="611"/>
      <c r="T24" s="611"/>
      <c r="U24" s="611"/>
      <c r="V24" s="611"/>
      <c r="W24" s="611"/>
      <c r="X24" s="611"/>
      <c r="Y24" s="612"/>
      <c r="Z24" s="613">
        <v>0.9</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3621621</v>
      </c>
      <c r="CS24" s="600"/>
      <c r="CT24" s="600"/>
      <c r="CU24" s="600"/>
      <c r="CV24" s="600"/>
      <c r="CW24" s="600"/>
      <c r="CX24" s="600"/>
      <c r="CY24" s="601"/>
      <c r="CZ24" s="604">
        <v>32</v>
      </c>
      <c r="DA24" s="605"/>
      <c r="DB24" s="605"/>
      <c r="DC24" s="621"/>
      <c r="DD24" s="642">
        <v>2997863</v>
      </c>
      <c r="DE24" s="600"/>
      <c r="DF24" s="600"/>
      <c r="DG24" s="600"/>
      <c r="DH24" s="600"/>
      <c r="DI24" s="600"/>
      <c r="DJ24" s="600"/>
      <c r="DK24" s="601"/>
      <c r="DL24" s="642">
        <v>2752867</v>
      </c>
      <c r="DM24" s="600"/>
      <c r="DN24" s="600"/>
      <c r="DO24" s="600"/>
      <c r="DP24" s="600"/>
      <c r="DQ24" s="600"/>
      <c r="DR24" s="600"/>
      <c r="DS24" s="600"/>
      <c r="DT24" s="600"/>
      <c r="DU24" s="600"/>
      <c r="DV24" s="601"/>
      <c r="DW24" s="604">
        <v>49.7</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6051888</v>
      </c>
      <c r="S25" s="611"/>
      <c r="T25" s="611"/>
      <c r="U25" s="611"/>
      <c r="V25" s="611"/>
      <c r="W25" s="611"/>
      <c r="X25" s="611"/>
      <c r="Y25" s="612"/>
      <c r="Z25" s="613">
        <v>49.4</v>
      </c>
      <c r="AA25" s="613"/>
      <c r="AB25" s="613"/>
      <c r="AC25" s="613"/>
      <c r="AD25" s="614">
        <v>5414295</v>
      </c>
      <c r="AE25" s="614"/>
      <c r="AF25" s="614"/>
      <c r="AG25" s="614"/>
      <c r="AH25" s="614"/>
      <c r="AI25" s="614"/>
      <c r="AJ25" s="614"/>
      <c r="AK25" s="614"/>
      <c r="AL25" s="615">
        <v>98.3</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1557775</v>
      </c>
      <c r="CS25" s="631"/>
      <c r="CT25" s="631"/>
      <c r="CU25" s="631"/>
      <c r="CV25" s="631"/>
      <c r="CW25" s="631"/>
      <c r="CX25" s="631"/>
      <c r="CY25" s="632"/>
      <c r="CZ25" s="615">
        <v>13.8</v>
      </c>
      <c r="DA25" s="643"/>
      <c r="DB25" s="643"/>
      <c r="DC25" s="645"/>
      <c r="DD25" s="619">
        <v>1485970</v>
      </c>
      <c r="DE25" s="631"/>
      <c r="DF25" s="631"/>
      <c r="DG25" s="631"/>
      <c r="DH25" s="631"/>
      <c r="DI25" s="631"/>
      <c r="DJ25" s="631"/>
      <c r="DK25" s="632"/>
      <c r="DL25" s="619">
        <v>1438243</v>
      </c>
      <c r="DM25" s="631"/>
      <c r="DN25" s="631"/>
      <c r="DO25" s="631"/>
      <c r="DP25" s="631"/>
      <c r="DQ25" s="631"/>
      <c r="DR25" s="631"/>
      <c r="DS25" s="631"/>
      <c r="DT25" s="631"/>
      <c r="DU25" s="631"/>
      <c r="DV25" s="632"/>
      <c r="DW25" s="615">
        <v>26</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v>593</v>
      </c>
      <c r="S26" s="611"/>
      <c r="T26" s="611"/>
      <c r="U26" s="611"/>
      <c r="V26" s="611"/>
      <c r="W26" s="611"/>
      <c r="X26" s="611"/>
      <c r="Y26" s="612"/>
      <c r="Z26" s="613">
        <v>0</v>
      </c>
      <c r="AA26" s="613"/>
      <c r="AB26" s="613"/>
      <c r="AC26" s="613"/>
      <c r="AD26" s="614">
        <v>593</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895491</v>
      </c>
      <c r="CS26" s="611"/>
      <c r="CT26" s="611"/>
      <c r="CU26" s="611"/>
      <c r="CV26" s="611"/>
      <c r="CW26" s="611"/>
      <c r="CX26" s="611"/>
      <c r="CY26" s="612"/>
      <c r="CZ26" s="615">
        <v>7.9</v>
      </c>
      <c r="DA26" s="643"/>
      <c r="DB26" s="643"/>
      <c r="DC26" s="645"/>
      <c r="DD26" s="619">
        <v>847741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7455</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1406709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892055</v>
      </c>
      <c r="CS27" s="631"/>
      <c r="CT27" s="631"/>
      <c r="CU27" s="631"/>
      <c r="CV27" s="631"/>
      <c r="CW27" s="631"/>
      <c r="CX27" s="631"/>
      <c r="CY27" s="632"/>
      <c r="CZ27" s="615">
        <v>7.9</v>
      </c>
      <c r="DA27" s="643"/>
      <c r="DB27" s="643"/>
      <c r="DC27" s="645"/>
      <c r="DD27" s="619">
        <v>417226</v>
      </c>
      <c r="DE27" s="631"/>
      <c r="DF27" s="631"/>
      <c r="DG27" s="631"/>
      <c r="DH27" s="631"/>
      <c r="DI27" s="631"/>
      <c r="DJ27" s="631"/>
      <c r="DK27" s="632"/>
      <c r="DL27" s="619">
        <v>219957</v>
      </c>
      <c r="DM27" s="631"/>
      <c r="DN27" s="631"/>
      <c r="DO27" s="631"/>
      <c r="DP27" s="631"/>
      <c r="DQ27" s="631"/>
      <c r="DR27" s="631"/>
      <c r="DS27" s="631"/>
      <c r="DT27" s="631"/>
      <c r="DU27" s="631"/>
      <c r="DV27" s="632"/>
      <c r="DW27" s="615">
        <v>4</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172406</v>
      </c>
      <c r="S28" s="611"/>
      <c r="T28" s="611"/>
      <c r="U28" s="611"/>
      <c r="V28" s="611"/>
      <c r="W28" s="611"/>
      <c r="X28" s="611"/>
      <c r="Y28" s="612"/>
      <c r="Z28" s="613">
        <v>1.4</v>
      </c>
      <c r="AA28" s="613"/>
      <c r="AB28" s="613"/>
      <c r="AC28" s="613"/>
      <c r="AD28" s="614">
        <v>6669</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1171791</v>
      </c>
      <c r="CS28" s="611"/>
      <c r="CT28" s="611"/>
      <c r="CU28" s="611"/>
      <c r="CV28" s="611"/>
      <c r="CW28" s="611"/>
      <c r="CX28" s="611"/>
      <c r="CY28" s="612"/>
      <c r="CZ28" s="615">
        <v>10.4</v>
      </c>
      <c r="DA28" s="643"/>
      <c r="DB28" s="643"/>
      <c r="DC28" s="645"/>
      <c r="DD28" s="619">
        <v>1094667</v>
      </c>
      <c r="DE28" s="611"/>
      <c r="DF28" s="611"/>
      <c r="DG28" s="611"/>
      <c r="DH28" s="611"/>
      <c r="DI28" s="611"/>
      <c r="DJ28" s="611"/>
      <c r="DK28" s="612"/>
      <c r="DL28" s="619">
        <v>1094667</v>
      </c>
      <c r="DM28" s="611"/>
      <c r="DN28" s="611"/>
      <c r="DO28" s="611"/>
      <c r="DP28" s="611"/>
      <c r="DQ28" s="611"/>
      <c r="DR28" s="611"/>
      <c r="DS28" s="611"/>
      <c r="DT28" s="611"/>
      <c r="DU28" s="611"/>
      <c r="DV28" s="612"/>
      <c r="DW28" s="615">
        <v>19.8</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57656</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1171281</v>
      </c>
      <c r="CS29" s="631"/>
      <c r="CT29" s="631"/>
      <c r="CU29" s="631"/>
      <c r="CV29" s="631"/>
      <c r="CW29" s="631"/>
      <c r="CX29" s="631"/>
      <c r="CY29" s="632"/>
      <c r="CZ29" s="615">
        <v>10.3</v>
      </c>
      <c r="DA29" s="643"/>
      <c r="DB29" s="643"/>
      <c r="DC29" s="645"/>
      <c r="DD29" s="619">
        <v>1094157</v>
      </c>
      <c r="DE29" s="631"/>
      <c r="DF29" s="631"/>
      <c r="DG29" s="631"/>
      <c r="DH29" s="631"/>
      <c r="DI29" s="631"/>
      <c r="DJ29" s="631"/>
      <c r="DK29" s="632"/>
      <c r="DL29" s="619">
        <v>1094157</v>
      </c>
      <c r="DM29" s="631"/>
      <c r="DN29" s="631"/>
      <c r="DO29" s="631"/>
      <c r="DP29" s="631"/>
      <c r="DQ29" s="631"/>
      <c r="DR29" s="631"/>
      <c r="DS29" s="631"/>
      <c r="DT29" s="631"/>
      <c r="DU29" s="631"/>
      <c r="DV29" s="632"/>
      <c r="DW29" s="615">
        <v>19.8</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1853812</v>
      </c>
      <c r="S30" s="611"/>
      <c r="T30" s="611"/>
      <c r="U30" s="611"/>
      <c r="V30" s="611"/>
      <c r="W30" s="611"/>
      <c r="X30" s="611"/>
      <c r="Y30" s="612"/>
      <c r="Z30" s="613">
        <v>15.1</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1124925</v>
      </c>
      <c r="CS30" s="611"/>
      <c r="CT30" s="611"/>
      <c r="CU30" s="611"/>
      <c r="CV30" s="611"/>
      <c r="CW30" s="611"/>
      <c r="CX30" s="611"/>
      <c r="CY30" s="612"/>
      <c r="CZ30" s="615">
        <v>9.9</v>
      </c>
      <c r="DA30" s="643"/>
      <c r="DB30" s="643"/>
      <c r="DC30" s="645"/>
      <c r="DD30" s="619">
        <v>1047801</v>
      </c>
      <c r="DE30" s="611"/>
      <c r="DF30" s="611"/>
      <c r="DG30" s="611"/>
      <c r="DH30" s="611"/>
      <c r="DI30" s="611"/>
      <c r="DJ30" s="611"/>
      <c r="DK30" s="612"/>
      <c r="DL30" s="619">
        <v>1047801</v>
      </c>
      <c r="DM30" s="611"/>
      <c r="DN30" s="611"/>
      <c r="DO30" s="611"/>
      <c r="DP30" s="611"/>
      <c r="DQ30" s="611"/>
      <c r="DR30" s="611"/>
      <c r="DS30" s="611"/>
      <c r="DT30" s="611"/>
      <c r="DU30" s="611"/>
      <c r="DV30" s="612"/>
      <c r="DW30" s="615">
        <v>18.899999999999999</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12"/>
      <c r="AV31" s="212"/>
      <c r="AW31" s="212"/>
      <c r="AX31" s="596" t="s">
        <v>178</v>
      </c>
      <c r="AY31" s="597"/>
      <c r="AZ31" s="597"/>
      <c r="BA31" s="597"/>
      <c r="BB31" s="597"/>
      <c r="BC31" s="597"/>
      <c r="BD31" s="597"/>
      <c r="BE31" s="597"/>
      <c r="BF31" s="598"/>
      <c r="BG31" s="657">
        <v>99.1</v>
      </c>
      <c r="BH31" s="654"/>
      <c r="BI31" s="654"/>
      <c r="BJ31" s="654"/>
      <c r="BK31" s="654"/>
      <c r="BL31" s="654"/>
      <c r="BM31" s="605">
        <v>98.3</v>
      </c>
      <c r="BN31" s="654"/>
      <c r="BO31" s="654"/>
      <c r="BP31" s="654"/>
      <c r="BQ31" s="655"/>
      <c r="BR31" s="657">
        <v>99.4</v>
      </c>
      <c r="BS31" s="654"/>
      <c r="BT31" s="654"/>
      <c r="BU31" s="654"/>
      <c r="BV31" s="654"/>
      <c r="BW31" s="654"/>
      <c r="BX31" s="605">
        <v>99</v>
      </c>
      <c r="BY31" s="654"/>
      <c r="BZ31" s="654"/>
      <c r="CA31" s="654"/>
      <c r="CB31" s="655"/>
      <c r="CD31" s="650"/>
      <c r="CE31" s="651"/>
      <c r="CF31" s="607" t="s">
        <v>301</v>
      </c>
      <c r="CG31" s="608"/>
      <c r="CH31" s="608"/>
      <c r="CI31" s="608"/>
      <c r="CJ31" s="608"/>
      <c r="CK31" s="608"/>
      <c r="CL31" s="608"/>
      <c r="CM31" s="608"/>
      <c r="CN31" s="608"/>
      <c r="CO31" s="608"/>
      <c r="CP31" s="608"/>
      <c r="CQ31" s="609"/>
      <c r="CR31" s="610">
        <v>46356</v>
      </c>
      <c r="CS31" s="631"/>
      <c r="CT31" s="631"/>
      <c r="CU31" s="631"/>
      <c r="CV31" s="631"/>
      <c r="CW31" s="631"/>
      <c r="CX31" s="631"/>
      <c r="CY31" s="632"/>
      <c r="CZ31" s="615">
        <v>0.4</v>
      </c>
      <c r="DA31" s="643"/>
      <c r="DB31" s="643"/>
      <c r="DC31" s="645"/>
      <c r="DD31" s="619">
        <v>46356</v>
      </c>
      <c r="DE31" s="631"/>
      <c r="DF31" s="631"/>
      <c r="DG31" s="631"/>
      <c r="DH31" s="631"/>
      <c r="DI31" s="631"/>
      <c r="DJ31" s="631"/>
      <c r="DK31" s="632"/>
      <c r="DL31" s="619">
        <v>46356</v>
      </c>
      <c r="DM31" s="631"/>
      <c r="DN31" s="631"/>
      <c r="DO31" s="631"/>
      <c r="DP31" s="631"/>
      <c r="DQ31" s="631"/>
      <c r="DR31" s="631"/>
      <c r="DS31" s="631"/>
      <c r="DT31" s="631"/>
      <c r="DU31" s="631"/>
      <c r="DV31" s="632"/>
      <c r="DW31" s="615">
        <v>0.8</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621474</v>
      </c>
      <c r="S32" s="611"/>
      <c r="T32" s="611"/>
      <c r="U32" s="611"/>
      <c r="V32" s="611"/>
      <c r="W32" s="611"/>
      <c r="X32" s="611"/>
      <c r="Y32" s="612"/>
      <c r="Z32" s="613">
        <v>5.0999999999999996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303</v>
      </c>
      <c r="AX32" s="607" t="s">
        <v>304</v>
      </c>
      <c r="AY32" s="608"/>
      <c r="AZ32" s="608"/>
      <c r="BA32" s="608"/>
      <c r="BB32" s="608"/>
      <c r="BC32" s="608"/>
      <c r="BD32" s="608"/>
      <c r="BE32" s="608"/>
      <c r="BF32" s="609"/>
      <c r="BG32" s="667">
        <v>98.9</v>
      </c>
      <c r="BH32" s="631"/>
      <c r="BI32" s="631"/>
      <c r="BJ32" s="631"/>
      <c r="BK32" s="631"/>
      <c r="BL32" s="631"/>
      <c r="BM32" s="616">
        <v>97.9</v>
      </c>
      <c r="BN32" s="631"/>
      <c r="BO32" s="631"/>
      <c r="BP32" s="631"/>
      <c r="BQ32" s="656"/>
      <c r="BR32" s="667">
        <v>99.4</v>
      </c>
      <c r="BS32" s="631"/>
      <c r="BT32" s="631"/>
      <c r="BU32" s="631"/>
      <c r="BV32" s="631"/>
      <c r="BW32" s="631"/>
      <c r="BX32" s="616">
        <v>98.7</v>
      </c>
      <c r="BY32" s="631"/>
      <c r="BZ32" s="631"/>
      <c r="CA32" s="631"/>
      <c r="CB32" s="656"/>
      <c r="CD32" s="652"/>
      <c r="CE32" s="653"/>
      <c r="CF32" s="607" t="s">
        <v>305</v>
      </c>
      <c r="CG32" s="608"/>
      <c r="CH32" s="608"/>
      <c r="CI32" s="608"/>
      <c r="CJ32" s="608"/>
      <c r="CK32" s="608"/>
      <c r="CL32" s="608"/>
      <c r="CM32" s="608"/>
      <c r="CN32" s="608"/>
      <c r="CO32" s="608"/>
      <c r="CP32" s="608"/>
      <c r="CQ32" s="609"/>
      <c r="CR32" s="610">
        <v>510</v>
      </c>
      <c r="CS32" s="611"/>
      <c r="CT32" s="611"/>
      <c r="CU32" s="611"/>
      <c r="CV32" s="611"/>
      <c r="CW32" s="611"/>
      <c r="CX32" s="611"/>
      <c r="CY32" s="612"/>
      <c r="CZ32" s="615">
        <v>0</v>
      </c>
      <c r="DA32" s="643"/>
      <c r="DB32" s="643"/>
      <c r="DC32" s="645"/>
      <c r="DD32" s="619">
        <v>510</v>
      </c>
      <c r="DE32" s="611"/>
      <c r="DF32" s="611"/>
      <c r="DG32" s="611"/>
      <c r="DH32" s="611"/>
      <c r="DI32" s="611"/>
      <c r="DJ32" s="611"/>
      <c r="DK32" s="612"/>
      <c r="DL32" s="619">
        <v>510</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150923</v>
      </c>
      <c r="S33" s="611"/>
      <c r="T33" s="611"/>
      <c r="U33" s="611"/>
      <c r="V33" s="611"/>
      <c r="W33" s="611"/>
      <c r="X33" s="611"/>
      <c r="Y33" s="612"/>
      <c r="Z33" s="613">
        <v>1.2</v>
      </c>
      <c r="AA33" s="613"/>
      <c r="AB33" s="613"/>
      <c r="AC33" s="613"/>
      <c r="AD33" s="614">
        <v>53634</v>
      </c>
      <c r="AE33" s="614"/>
      <c r="AF33" s="614"/>
      <c r="AG33" s="614"/>
      <c r="AH33" s="614"/>
      <c r="AI33" s="614"/>
      <c r="AJ33" s="614"/>
      <c r="AK33" s="614"/>
      <c r="AL33" s="615">
        <v>1</v>
      </c>
      <c r="AM33" s="616"/>
      <c r="AN33" s="616"/>
      <c r="AO33" s="617"/>
      <c r="AP33" s="662"/>
      <c r="AQ33" s="663"/>
      <c r="AR33" s="663"/>
      <c r="AS33" s="663"/>
      <c r="AT33" s="666"/>
      <c r="AU33" s="213"/>
      <c r="AV33" s="213"/>
      <c r="AW33" s="213"/>
      <c r="AX33" s="633" t="s">
        <v>307</v>
      </c>
      <c r="AY33" s="634"/>
      <c r="AZ33" s="634"/>
      <c r="BA33" s="634"/>
      <c r="BB33" s="634"/>
      <c r="BC33" s="634"/>
      <c r="BD33" s="634"/>
      <c r="BE33" s="634"/>
      <c r="BF33" s="635"/>
      <c r="BG33" s="668">
        <v>99</v>
      </c>
      <c r="BH33" s="669"/>
      <c r="BI33" s="669"/>
      <c r="BJ33" s="669"/>
      <c r="BK33" s="669"/>
      <c r="BL33" s="669"/>
      <c r="BM33" s="670">
        <v>98.4</v>
      </c>
      <c r="BN33" s="669"/>
      <c r="BO33" s="669"/>
      <c r="BP33" s="669"/>
      <c r="BQ33" s="671"/>
      <c r="BR33" s="668">
        <v>99.3</v>
      </c>
      <c r="BS33" s="669"/>
      <c r="BT33" s="669"/>
      <c r="BU33" s="669"/>
      <c r="BV33" s="669"/>
      <c r="BW33" s="669"/>
      <c r="BX33" s="670">
        <v>99</v>
      </c>
      <c r="BY33" s="669"/>
      <c r="BZ33" s="669"/>
      <c r="CA33" s="669"/>
      <c r="CB33" s="671"/>
      <c r="CD33" s="607" t="s">
        <v>308</v>
      </c>
      <c r="CE33" s="608"/>
      <c r="CF33" s="608"/>
      <c r="CG33" s="608"/>
      <c r="CH33" s="608"/>
      <c r="CI33" s="608"/>
      <c r="CJ33" s="608"/>
      <c r="CK33" s="608"/>
      <c r="CL33" s="608"/>
      <c r="CM33" s="608"/>
      <c r="CN33" s="608"/>
      <c r="CO33" s="608"/>
      <c r="CP33" s="608"/>
      <c r="CQ33" s="609"/>
      <c r="CR33" s="610">
        <v>5575171</v>
      </c>
      <c r="CS33" s="631"/>
      <c r="CT33" s="631"/>
      <c r="CU33" s="631"/>
      <c r="CV33" s="631"/>
      <c r="CW33" s="631"/>
      <c r="CX33" s="631"/>
      <c r="CY33" s="632"/>
      <c r="CZ33" s="615">
        <v>49.3</v>
      </c>
      <c r="DA33" s="643"/>
      <c r="DB33" s="643"/>
      <c r="DC33" s="645"/>
      <c r="DD33" s="619">
        <v>3959365</v>
      </c>
      <c r="DE33" s="631"/>
      <c r="DF33" s="631"/>
      <c r="DG33" s="631"/>
      <c r="DH33" s="631"/>
      <c r="DI33" s="631"/>
      <c r="DJ33" s="631"/>
      <c r="DK33" s="632"/>
      <c r="DL33" s="619">
        <v>2665940</v>
      </c>
      <c r="DM33" s="631"/>
      <c r="DN33" s="631"/>
      <c r="DO33" s="631"/>
      <c r="DP33" s="631"/>
      <c r="DQ33" s="631"/>
      <c r="DR33" s="631"/>
      <c r="DS33" s="631"/>
      <c r="DT33" s="631"/>
      <c r="DU33" s="631"/>
      <c r="DV33" s="632"/>
      <c r="DW33" s="615">
        <v>48.2</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102440</v>
      </c>
      <c r="S34" s="611"/>
      <c r="T34" s="611"/>
      <c r="U34" s="611"/>
      <c r="V34" s="611"/>
      <c r="W34" s="611"/>
      <c r="X34" s="611"/>
      <c r="Y34" s="612"/>
      <c r="Z34" s="613">
        <v>0.8</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2184081</v>
      </c>
      <c r="CS34" s="611"/>
      <c r="CT34" s="611"/>
      <c r="CU34" s="611"/>
      <c r="CV34" s="611"/>
      <c r="CW34" s="611"/>
      <c r="CX34" s="611"/>
      <c r="CY34" s="612"/>
      <c r="CZ34" s="615">
        <v>19.3</v>
      </c>
      <c r="DA34" s="643"/>
      <c r="DB34" s="643"/>
      <c r="DC34" s="645"/>
      <c r="DD34" s="619">
        <v>1687645</v>
      </c>
      <c r="DE34" s="611"/>
      <c r="DF34" s="611"/>
      <c r="DG34" s="611"/>
      <c r="DH34" s="611"/>
      <c r="DI34" s="611"/>
      <c r="DJ34" s="611"/>
      <c r="DK34" s="612"/>
      <c r="DL34" s="619">
        <v>1199746</v>
      </c>
      <c r="DM34" s="611"/>
      <c r="DN34" s="611"/>
      <c r="DO34" s="611"/>
      <c r="DP34" s="611"/>
      <c r="DQ34" s="611"/>
      <c r="DR34" s="611"/>
      <c r="DS34" s="611"/>
      <c r="DT34" s="611"/>
      <c r="DU34" s="611"/>
      <c r="DV34" s="612"/>
      <c r="DW34" s="615">
        <v>21.7</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1207620</v>
      </c>
      <c r="S35" s="611"/>
      <c r="T35" s="611"/>
      <c r="U35" s="611"/>
      <c r="V35" s="611"/>
      <c r="W35" s="611"/>
      <c r="X35" s="611"/>
      <c r="Y35" s="612"/>
      <c r="Z35" s="613">
        <v>9.9</v>
      </c>
      <c r="AA35" s="613"/>
      <c r="AB35" s="613"/>
      <c r="AC35" s="613"/>
      <c r="AD35" s="614" t="s">
        <v>122</v>
      </c>
      <c r="AE35" s="614"/>
      <c r="AF35" s="614"/>
      <c r="AG35" s="614"/>
      <c r="AH35" s="614"/>
      <c r="AI35" s="614"/>
      <c r="AJ35" s="614"/>
      <c r="AK35" s="614"/>
      <c r="AL35" s="615" t="s">
        <v>122</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100025</v>
      </c>
      <c r="CS35" s="631"/>
      <c r="CT35" s="631"/>
      <c r="CU35" s="631"/>
      <c r="CV35" s="631"/>
      <c r="CW35" s="631"/>
      <c r="CX35" s="631"/>
      <c r="CY35" s="632"/>
      <c r="CZ35" s="615">
        <v>0.9</v>
      </c>
      <c r="DA35" s="643"/>
      <c r="DB35" s="643"/>
      <c r="DC35" s="645"/>
      <c r="DD35" s="619">
        <v>49014</v>
      </c>
      <c r="DE35" s="631"/>
      <c r="DF35" s="631"/>
      <c r="DG35" s="631"/>
      <c r="DH35" s="631"/>
      <c r="DI35" s="631"/>
      <c r="DJ35" s="631"/>
      <c r="DK35" s="632"/>
      <c r="DL35" s="619">
        <v>39534</v>
      </c>
      <c r="DM35" s="631"/>
      <c r="DN35" s="631"/>
      <c r="DO35" s="631"/>
      <c r="DP35" s="631"/>
      <c r="DQ35" s="631"/>
      <c r="DR35" s="631"/>
      <c r="DS35" s="631"/>
      <c r="DT35" s="631"/>
      <c r="DU35" s="631"/>
      <c r="DV35" s="632"/>
      <c r="DW35" s="615">
        <v>0.7</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691891</v>
      </c>
      <c r="S36" s="611"/>
      <c r="T36" s="611"/>
      <c r="U36" s="611"/>
      <c r="V36" s="611"/>
      <c r="W36" s="611"/>
      <c r="X36" s="611"/>
      <c r="Y36" s="612"/>
      <c r="Z36" s="613">
        <v>5.6</v>
      </c>
      <c r="AA36" s="613"/>
      <c r="AB36" s="613"/>
      <c r="AC36" s="613"/>
      <c r="AD36" s="614" t="s">
        <v>122</v>
      </c>
      <c r="AE36" s="614"/>
      <c r="AF36" s="614"/>
      <c r="AG36" s="614"/>
      <c r="AH36" s="614"/>
      <c r="AI36" s="614"/>
      <c r="AJ36" s="614"/>
      <c r="AK36" s="614"/>
      <c r="AL36" s="615" t="s">
        <v>122</v>
      </c>
      <c r="AM36" s="616"/>
      <c r="AN36" s="616"/>
      <c r="AO36" s="617"/>
      <c r="AP36" s="218"/>
      <c r="AQ36" s="676" t="s">
        <v>316</v>
      </c>
      <c r="AR36" s="677"/>
      <c r="AS36" s="677"/>
      <c r="AT36" s="677"/>
      <c r="AU36" s="677"/>
      <c r="AV36" s="677"/>
      <c r="AW36" s="677"/>
      <c r="AX36" s="677"/>
      <c r="AY36" s="678"/>
      <c r="AZ36" s="599">
        <v>1287325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55964</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1450837</v>
      </c>
      <c r="CS36" s="611"/>
      <c r="CT36" s="611"/>
      <c r="CU36" s="611"/>
      <c r="CV36" s="611"/>
      <c r="CW36" s="611"/>
      <c r="CX36" s="611"/>
      <c r="CY36" s="612"/>
      <c r="CZ36" s="615">
        <v>12.8</v>
      </c>
      <c r="DA36" s="643"/>
      <c r="DB36" s="643"/>
      <c r="DC36" s="645"/>
      <c r="DD36" s="619">
        <v>1413038</v>
      </c>
      <c r="DE36" s="611"/>
      <c r="DF36" s="611"/>
      <c r="DG36" s="611"/>
      <c r="DH36" s="611"/>
      <c r="DI36" s="611"/>
      <c r="DJ36" s="611"/>
      <c r="DK36" s="612"/>
      <c r="DL36" s="619">
        <v>975015</v>
      </c>
      <c r="DM36" s="611"/>
      <c r="DN36" s="611"/>
      <c r="DO36" s="611"/>
      <c r="DP36" s="611"/>
      <c r="DQ36" s="611"/>
      <c r="DR36" s="611"/>
      <c r="DS36" s="611"/>
      <c r="DT36" s="611"/>
      <c r="DU36" s="611"/>
      <c r="DV36" s="612"/>
      <c r="DW36" s="615">
        <v>17.600000000000001</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182367</v>
      </c>
      <c r="S37" s="611"/>
      <c r="T37" s="611"/>
      <c r="U37" s="611"/>
      <c r="V37" s="611"/>
      <c r="W37" s="611"/>
      <c r="X37" s="611"/>
      <c r="Y37" s="612"/>
      <c r="Z37" s="613">
        <v>1.5</v>
      </c>
      <c r="AA37" s="613"/>
      <c r="AB37" s="613"/>
      <c r="AC37" s="613"/>
      <c r="AD37" s="614">
        <v>32818</v>
      </c>
      <c r="AE37" s="614"/>
      <c r="AF37" s="614"/>
      <c r="AG37" s="614"/>
      <c r="AH37" s="614"/>
      <c r="AI37" s="614"/>
      <c r="AJ37" s="614"/>
      <c r="AK37" s="614"/>
      <c r="AL37" s="615">
        <v>0.6</v>
      </c>
      <c r="AM37" s="616"/>
      <c r="AN37" s="616"/>
      <c r="AO37" s="617"/>
      <c r="AQ37" s="673" t="s">
        <v>320</v>
      </c>
      <c r="AR37" s="674"/>
      <c r="AS37" s="674"/>
      <c r="AT37" s="674"/>
      <c r="AU37" s="674"/>
      <c r="AV37" s="674"/>
      <c r="AW37" s="674"/>
      <c r="AX37" s="674"/>
      <c r="AY37" s="675"/>
      <c r="AZ37" s="610">
        <v>402080</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59803</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437015</v>
      </c>
      <c r="CS37" s="631"/>
      <c r="CT37" s="631"/>
      <c r="CU37" s="631"/>
      <c r="CV37" s="631"/>
      <c r="CW37" s="631"/>
      <c r="CX37" s="631"/>
      <c r="CY37" s="632"/>
      <c r="CZ37" s="615">
        <v>3.9</v>
      </c>
      <c r="DA37" s="643"/>
      <c r="DB37" s="643"/>
      <c r="DC37" s="645"/>
      <c r="DD37" s="619">
        <v>437015</v>
      </c>
      <c r="DE37" s="631"/>
      <c r="DF37" s="631"/>
      <c r="DG37" s="631"/>
      <c r="DH37" s="631"/>
      <c r="DI37" s="631"/>
      <c r="DJ37" s="631"/>
      <c r="DK37" s="632"/>
      <c r="DL37" s="619">
        <v>437015</v>
      </c>
      <c r="DM37" s="631"/>
      <c r="DN37" s="631"/>
      <c r="DO37" s="631"/>
      <c r="DP37" s="631"/>
      <c r="DQ37" s="631"/>
      <c r="DR37" s="631"/>
      <c r="DS37" s="631"/>
      <c r="DT37" s="631"/>
      <c r="DU37" s="631"/>
      <c r="DV37" s="632"/>
      <c r="DW37" s="615">
        <v>7.9</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1156400</v>
      </c>
      <c r="S38" s="611"/>
      <c r="T38" s="611"/>
      <c r="U38" s="611"/>
      <c r="V38" s="611"/>
      <c r="W38" s="611"/>
      <c r="X38" s="611"/>
      <c r="Y38" s="612"/>
      <c r="Z38" s="613">
        <v>9.4</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182939</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1911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686279</v>
      </c>
      <c r="CS38" s="611"/>
      <c r="CT38" s="611"/>
      <c r="CU38" s="611"/>
      <c r="CV38" s="611"/>
      <c r="CW38" s="611"/>
      <c r="CX38" s="611"/>
      <c r="CY38" s="612"/>
      <c r="CZ38" s="615">
        <v>6.1</v>
      </c>
      <c r="DA38" s="643"/>
      <c r="DB38" s="643"/>
      <c r="DC38" s="645"/>
      <c r="DD38" s="619">
        <v>577912</v>
      </c>
      <c r="DE38" s="611"/>
      <c r="DF38" s="611"/>
      <c r="DG38" s="611"/>
      <c r="DH38" s="611"/>
      <c r="DI38" s="611"/>
      <c r="DJ38" s="611"/>
      <c r="DK38" s="612"/>
      <c r="DL38" s="619">
        <v>448737</v>
      </c>
      <c r="DM38" s="611"/>
      <c r="DN38" s="611"/>
      <c r="DO38" s="611"/>
      <c r="DP38" s="611"/>
      <c r="DQ38" s="611"/>
      <c r="DR38" s="611"/>
      <c r="DS38" s="611"/>
      <c r="DT38" s="611"/>
      <c r="DU38" s="611"/>
      <c r="DV38" s="612"/>
      <c r="DW38" s="615">
        <v>8.1</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90830</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3330</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1008763</v>
      </c>
      <c r="CS39" s="631"/>
      <c r="CT39" s="631"/>
      <c r="CU39" s="631"/>
      <c r="CV39" s="631"/>
      <c r="CW39" s="631"/>
      <c r="CX39" s="631"/>
      <c r="CY39" s="632"/>
      <c r="CZ39" s="615">
        <v>8.9</v>
      </c>
      <c r="DA39" s="643"/>
      <c r="DB39" s="643"/>
      <c r="DC39" s="645"/>
      <c r="DD39" s="619">
        <v>189253</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26900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54411</v>
      </c>
      <c r="BA40" s="611"/>
      <c r="BB40" s="611"/>
      <c r="BC40" s="611"/>
      <c r="BD40" s="631"/>
      <c r="BE40" s="631"/>
      <c r="BF40" s="656"/>
      <c r="BG40" s="660" t="s">
        <v>333</v>
      </c>
      <c r="BH40" s="661"/>
      <c r="BI40" s="661"/>
      <c r="BJ40" s="661"/>
      <c r="BK40" s="661"/>
      <c r="BL40" s="214"/>
      <c r="BM40" s="608" t="s">
        <v>334</v>
      </c>
      <c r="BN40" s="608"/>
      <c r="BO40" s="608"/>
      <c r="BP40" s="608"/>
      <c r="BQ40" s="608"/>
      <c r="BR40" s="608"/>
      <c r="BS40" s="608"/>
      <c r="BT40" s="608"/>
      <c r="BU40" s="609"/>
      <c r="BV40" s="610">
        <v>99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145186</v>
      </c>
      <c r="CS40" s="611"/>
      <c r="CT40" s="611"/>
      <c r="CU40" s="611"/>
      <c r="CV40" s="611"/>
      <c r="CW40" s="611"/>
      <c r="CX40" s="611"/>
      <c r="CY40" s="612"/>
      <c r="CZ40" s="615">
        <v>1.3</v>
      </c>
      <c r="DA40" s="643"/>
      <c r="DB40" s="643"/>
      <c r="DC40" s="645"/>
      <c r="DD40" s="619">
        <v>42503</v>
      </c>
      <c r="DE40" s="611"/>
      <c r="DF40" s="611"/>
      <c r="DG40" s="611"/>
      <c r="DH40" s="611"/>
      <c r="DI40" s="611"/>
      <c r="DJ40" s="611"/>
      <c r="DK40" s="612"/>
      <c r="DL40" s="619">
        <v>2908</v>
      </c>
      <c r="DM40" s="611"/>
      <c r="DN40" s="611"/>
      <c r="DO40" s="611"/>
      <c r="DP40" s="611"/>
      <c r="DQ40" s="611"/>
      <c r="DR40" s="611"/>
      <c r="DS40" s="611"/>
      <c r="DT40" s="611"/>
      <c r="DU40" s="611"/>
      <c r="DV40" s="612"/>
      <c r="DW40" s="615">
        <v>0.1</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12256925</v>
      </c>
      <c r="S41" s="683"/>
      <c r="T41" s="683"/>
      <c r="U41" s="683"/>
      <c r="V41" s="683"/>
      <c r="W41" s="683"/>
      <c r="X41" s="683"/>
      <c r="Y41" s="687"/>
      <c r="Z41" s="688">
        <v>100</v>
      </c>
      <c r="AA41" s="688"/>
      <c r="AB41" s="688"/>
      <c r="AC41" s="688"/>
      <c r="AD41" s="689">
        <v>5508009</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115038</v>
      </c>
      <c r="BA41" s="611"/>
      <c r="BB41" s="611"/>
      <c r="BC41" s="611"/>
      <c r="BD41" s="631"/>
      <c r="BE41" s="631"/>
      <c r="BF41" s="656"/>
      <c r="BG41" s="660"/>
      <c r="BH41" s="661"/>
      <c r="BI41" s="661"/>
      <c r="BJ41" s="661"/>
      <c r="BK41" s="661"/>
      <c r="BL41" s="214"/>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442027</v>
      </c>
      <c r="BA42" s="683"/>
      <c r="BB42" s="683"/>
      <c r="BC42" s="683"/>
      <c r="BD42" s="669"/>
      <c r="BE42" s="669"/>
      <c r="BF42" s="671"/>
      <c r="BG42" s="662"/>
      <c r="BH42" s="663"/>
      <c r="BI42" s="663"/>
      <c r="BJ42" s="663"/>
      <c r="BK42" s="663"/>
      <c r="BL42" s="215"/>
      <c r="BM42" s="634" t="s">
        <v>341</v>
      </c>
      <c r="BN42" s="634"/>
      <c r="BO42" s="634"/>
      <c r="BP42" s="634"/>
      <c r="BQ42" s="634"/>
      <c r="BR42" s="634"/>
      <c r="BS42" s="634"/>
      <c r="BT42" s="634"/>
      <c r="BU42" s="635"/>
      <c r="BV42" s="682">
        <v>399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2121365</v>
      </c>
      <c r="CS42" s="631"/>
      <c r="CT42" s="631"/>
      <c r="CU42" s="631"/>
      <c r="CV42" s="631"/>
      <c r="CW42" s="631"/>
      <c r="CX42" s="631"/>
      <c r="CY42" s="632"/>
      <c r="CZ42" s="615">
        <v>18.7</v>
      </c>
      <c r="DA42" s="643"/>
      <c r="DB42" s="643"/>
      <c r="DC42" s="645"/>
      <c r="DD42" s="619">
        <v>275136</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54270</v>
      </c>
      <c r="CS43" s="631"/>
      <c r="CT43" s="631"/>
      <c r="CU43" s="631"/>
      <c r="CV43" s="631"/>
      <c r="CW43" s="631"/>
      <c r="CX43" s="631"/>
      <c r="CY43" s="632"/>
      <c r="CZ43" s="615">
        <v>0.5</v>
      </c>
      <c r="DA43" s="643"/>
      <c r="DB43" s="643"/>
      <c r="DC43" s="645"/>
      <c r="DD43" s="619">
        <v>54270</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1702278</v>
      </c>
      <c r="CS44" s="611"/>
      <c r="CT44" s="611"/>
      <c r="CU44" s="611"/>
      <c r="CV44" s="611"/>
      <c r="CW44" s="611"/>
      <c r="CX44" s="611"/>
      <c r="CY44" s="612"/>
      <c r="CZ44" s="615">
        <v>15</v>
      </c>
      <c r="DA44" s="616"/>
      <c r="DB44" s="616"/>
      <c r="DC44" s="622"/>
      <c r="DD44" s="619">
        <v>233539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1091379</v>
      </c>
      <c r="CS45" s="631"/>
      <c r="CT45" s="631"/>
      <c r="CU45" s="631"/>
      <c r="CV45" s="631"/>
      <c r="CW45" s="631"/>
      <c r="CX45" s="631"/>
      <c r="CY45" s="632"/>
      <c r="CZ45" s="615">
        <v>9.6</v>
      </c>
      <c r="DA45" s="643"/>
      <c r="DB45" s="643"/>
      <c r="DC45" s="645"/>
      <c r="DD45" s="619">
        <v>75553</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349</v>
      </c>
      <c r="CG46" s="608"/>
      <c r="CH46" s="608"/>
      <c r="CI46" s="608"/>
      <c r="CJ46" s="608"/>
      <c r="CK46" s="608"/>
      <c r="CL46" s="608"/>
      <c r="CM46" s="608"/>
      <c r="CN46" s="608"/>
      <c r="CO46" s="608"/>
      <c r="CP46" s="608"/>
      <c r="CQ46" s="609"/>
      <c r="CR46" s="610">
        <v>502899</v>
      </c>
      <c r="CS46" s="611"/>
      <c r="CT46" s="611"/>
      <c r="CU46" s="611"/>
      <c r="CV46" s="611"/>
      <c r="CW46" s="611"/>
      <c r="CX46" s="611"/>
      <c r="CY46" s="612"/>
      <c r="CZ46" s="615">
        <v>4.4000000000000004</v>
      </c>
      <c r="DA46" s="616"/>
      <c r="DB46" s="616"/>
      <c r="DC46" s="622"/>
      <c r="DD46" s="619">
        <v>156386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350</v>
      </c>
      <c r="CG47" s="608"/>
      <c r="CH47" s="608"/>
      <c r="CI47" s="608"/>
      <c r="CJ47" s="608"/>
      <c r="CK47" s="608"/>
      <c r="CL47" s="608"/>
      <c r="CM47" s="608"/>
      <c r="CN47" s="608"/>
      <c r="CO47" s="608"/>
      <c r="CP47" s="608"/>
      <c r="CQ47" s="609"/>
      <c r="CR47" s="610">
        <v>419087</v>
      </c>
      <c r="CS47" s="631"/>
      <c r="CT47" s="631"/>
      <c r="CU47" s="631"/>
      <c r="CV47" s="631"/>
      <c r="CW47" s="631"/>
      <c r="CX47" s="631"/>
      <c r="CY47" s="632"/>
      <c r="CZ47" s="615">
        <v>3.7</v>
      </c>
      <c r="DA47" s="643"/>
      <c r="DB47" s="643"/>
      <c r="DC47" s="645"/>
      <c r="DD47" s="619">
        <v>41597</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3" t="s">
        <v>352</v>
      </c>
      <c r="CE49" s="634"/>
      <c r="CF49" s="634"/>
      <c r="CG49" s="634"/>
      <c r="CH49" s="634"/>
      <c r="CI49" s="634"/>
      <c r="CJ49" s="634"/>
      <c r="CK49" s="634"/>
      <c r="CL49" s="634"/>
      <c r="CM49" s="634"/>
      <c r="CN49" s="634"/>
      <c r="CO49" s="634"/>
      <c r="CP49" s="634"/>
      <c r="CQ49" s="635"/>
      <c r="CR49" s="682">
        <v>11318157</v>
      </c>
      <c r="CS49" s="669"/>
      <c r="CT49" s="669"/>
      <c r="CU49" s="669"/>
      <c r="CV49" s="669"/>
      <c r="CW49" s="669"/>
      <c r="CX49" s="669"/>
      <c r="CY49" s="698"/>
      <c r="CZ49" s="690">
        <v>100</v>
      </c>
      <c r="DA49" s="699"/>
      <c r="DB49" s="699"/>
      <c r="DC49" s="700"/>
      <c r="DD49" s="701">
        <v>7232364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qU2DgNIrW6EfUJMzdkutepqAuuDz4t1SEhd/deo+6PynMGf75GbtgD/D4Yj5Zl18IVLkZum4x9b/HC6hsoirw==" saltValue="+fO12MmFwJmGP57SEBDc4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375</v>
      </c>
      <c r="C7" s="737"/>
      <c r="D7" s="737"/>
      <c r="E7" s="737"/>
      <c r="F7" s="737"/>
      <c r="G7" s="737"/>
      <c r="H7" s="737"/>
      <c r="I7" s="737"/>
      <c r="J7" s="737"/>
      <c r="K7" s="737"/>
      <c r="L7" s="737"/>
      <c r="M7" s="737"/>
      <c r="N7" s="737"/>
      <c r="O7" s="737"/>
      <c r="P7" s="738"/>
      <c r="Q7" s="739">
        <v>12257</v>
      </c>
      <c r="R7" s="740"/>
      <c r="S7" s="740"/>
      <c r="T7" s="740"/>
      <c r="U7" s="740"/>
      <c r="V7" s="740">
        <v>11318</v>
      </c>
      <c r="W7" s="740"/>
      <c r="X7" s="740"/>
      <c r="Y7" s="740"/>
      <c r="Z7" s="740"/>
      <c r="AA7" s="740">
        <v>939</v>
      </c>
      <c r="AB7" s="740"/>
      <c r="AC7" s="740"/>
      <c r="AD7" s="740"/>
      <c r="AE7" s="741"/>
      <c r="AF7" s="742">
        <v>837</v>
      </c>
      <c r="AG7" s="743"/>
      <c r="AH7" s="743"/>
      <c r="AI7" s="743"/>
      <c r="AJ7" s="744"/>
      <c r="AK7" s="745">
        <v>1201</v>
      </c>
      <c r="AL7" s="746"/>
      <c r="AM7" s="746"/>
      <c r="AN7" s="746"/>
      <c r="AO7" s="746"/>
      <c r="AP7" s="746">
        <v>13327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9"/>
    </row>
    <row r="8" spans="1:131" s="230" customFormat="1" ht="26.25" customHeight="1" x14ac:dyDescent="0.1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377</v>
      </c>
      <c r="B23" s="776" t="s">
        <v>378</v>
      </c>
      <c r="C23" s="777"/>
      <c r="D23" s="777"/>
      <c r="E23" s="777"/>
      <c r="F23" s="777"/>
      <c r="G23" s="777"/>
      <c r="H23" s="777"/>
      <c r="I23" s="777"/>
      <c r="J23" s="777"/>
      <c r="K23" s="777"/>
      <c r="L23" s="777"/>
      <c r="M23" s="777"/>
      <c r="N23" s="777"/>
      <c r="O23" s="777"/>
      <c r="P23" s="778"/>
      <c r="Q23" s="779">
        <v>12257</v>
      </c>
      <c r="R23" s="780"/>
      <c r="S23" s="780"/>
      <c r="T23" s="780"/>
      <c r="U23" s="780"/>
      <c r="V23" s="780">
        <v>11318</v>
      </c>
      <c r="W23" s="780"/>
      <c r="X23" s="780"/>
      <c r="Y23" s="780"/>
      <c r="Z23" s="780"/>
      <c r="AA23" s="780">
        <v>939</v>
      </c>
      <c r="AB23" s="780"/>
      <c r="AC23" s="780"/>
      <c r="AD23" s="780"/>
      <c r="AE23" s="781"/>
      <c r="AF23" s="782">
        <v>837</v>
      </c>
      <c r="AG23" s="780"/>
      <c r="AH23" s="780"/>
      <c r="AI23" s="780"/>
      <c r="AJ23" s="783"/>
      <c r="AK23" s="784"/>
      <c r="AL23" s="785"/>
      <c r="AM23" s="785"/>
      <c r="AN23" s="785"/>
      <c r="AO23" s="785"/>
      <c r="AP23" s="780">
        <v>13327</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389</v>
      </c>
      <c r="C28" s="737"/>
      <c r="D28" s="737"/>
      <c r="E28" s="737"/>
      <c r="F28" s="737"/>
      <c r="G28" s="737"/>
      <c r="H28" s="737"/>
      <c r="I28" s="737"/>
      <c r="J28" s="737"/>
      <c r="K28" s="737"/>
      <c r="L28" s="737"/>
      <c r="M28" s="737"/>
      <c r="N28" s="737"/>
      <c r="O28" s="737"/>
      <c r="P28" s="738"/>
      <c r="Q28" s="809">
        <v>2066</v>
      </c>
      <c r="R28" s="810"/>
      <c r="S28" s="810"/>
      <c r="T28" s="810"/>
      <c r="U28" s="810"/>
      <c r="V28" s="810">
        <v>2010</v>
      </c>
      <c r="W28" s="810"/>
      <c r="X28" s="810"/>
      <c r="Y28" s="810"/>
      <c r="Z28" s="810"/>
      <c r="AA28" s="810">
        <v>56</v>
      </c>
      <c r="AB28" s="810"/>
      <c r="AC28" s="810"/>
      <c r="AD28" s="810"/>
      <c r="AE28" s="811"/>
      <c r="AF28" s="812">
        <v>56</v>
      </c>
      <c r="AG28" s="810"/>
      <c r="AH28" s="810"/>
      <c r="AI28" s="810"/>
      <c r="AJ28" s="813"/>
      <c r="AK28" s="814">
        <v>205</v>
      </c>
      <c r="AL28" s="815"/>
      <c r="AM28" s="815"/>
      <c r="AN28" s="815"/>
      <c r="AO28" s="815"/>
      <c r="AP28" s="815" t="s">
        <v>553</v>
      </c>
      <c r="AQ28" s="815"/>
      <c r="AR28" s="815"/>
      <c r="AS28" s="815"/>
      <c r="AT28" s="815"/>
      <c r="AU28" s="815" t="s">
        <v>553</v>
      </c>
      <c r="AV28" s="815"/>
      <c r="AW28" s="815"/>
      <c r="AX28" s="815"/>
      <c r="AY28" s="815"/>
      <c r="AZ28" s="816" t="s">
        <v>553</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390</v>
      </c>
      <c r="C29" s="768"/>
      <c r="D29" s="768"/>
      <c r="E29" s="768"/>
      <c r="F29" s="768"/>
      <c r="G29" s="768"/>
      <c r="H29" s="768"/>
      <c r="I29" s="768"/>
      <c r="J29" s="768"/>
      <c r="K29" s="768"/>
      <c r="L29" s="768"/>
      <c r="M29" s="768"/>
      <c r="N29" s="768"/>
      <c r="O29" s="768"/>
      <c r="P29" s="769"/>
      <c r="Q29" s="770">
        <v>1705</v>
      </c>
      <c r="R29" s="771"/>
      <c r="S29" s="771"/>
      <c r="T29" s="771"/>
      <c r="U29" s="771"/>
      <c r="V29" s="771">
        <v>1632</v>
      </c>
      <c r="W29" s="771"/>
      <c r="X29" s="771"/>
      <c r="Y29" s="771"/>
      <c r="Z29" s="771"/>
      <c r="AA29" s="771">
        <v>73</v>
      </c>
      <c r="AB29" s="771"/>
      <c r="AC29" s="771"/>
      <c r="AD29" s="771"/>
      <c r="AE29" s="772"/>
      <c r="AF29" s="773">
        <v>73</v>
      </c>
      <c r="AG29" s="774"/>
      <c r="AH29" s="774"/>
      <c r="AI29" s="774"/>
      <c r="AJ29" s="775"/>
      <c r="AK29" s="821">
        <v>242</v>
      </c>
      <c r="AL29" s="817"/>
      <c r="AM29" s="817"/>
      <c r="AN29" s="817"/>
      <c r="AO29" s="817"/>
      <c r="AP29" s="817" t="s">
        <v>553</v>
      </c>
      <c r="AQ29" s="817"/>
      <c r="AR29" s="817"/>
      <c r="AS29" s="817"/>
      <c r="AT29" s="817"/>
      <c r="AU29" s="817" t="s">
        <v>553</v>
      </c>
      <c r="AV29" s="817"/>
      <c r="AW29" s="817"/>
      <c r="AX29" s="817"/>
      <c r="AY29" s="817"/>
      <c r="AZ29" s="818" t="s">
        <v>553</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391</v>
      </c>
      <c r="C30" s="768"/>
      <c r="D30" s="768"/>
      <c r="E30" s="768"/>
      <c r="F30" s="768"/>
      <c r="G30" s="768"/>
      <c r="H30" s="768"/>
      <c r="I30" s="768"/>
      <c r="J30" s="768"/>
      <c r="K30" s="768"/>
      <c r="L30" s="768"/>
      <c r="M30" s="768"/>
      <c r="N30" s="768"/>
      <c r="O30" s="768"/>
      <c r="P30" s="769"/>
      <c r="Q30" s="770">
        <v>167</v>
      </c>
      <c r="R30" s="771"/>
      <c r="S30" s="771"/>
      <c r="T30" s="771"/>
      <c r="U30" s="771"/>
      <c r="V30" s="771">
        <v>166</v>
      </c>
      <c r="W30" s="771"/>
      <c r="X30" s="771"/>
      <c r="Y30" s="771"/>
      <c r="Z30" s="771"/>
      <c r="AA30" s="771">
        <v>1</v>
      </c>
      <c r="AB30" s="771"/>
      <c r="AC30" s="771"/>
      <c r="AD30" s="771"/>
      <c r="AE30" s="772"/>
      <c r="AF30" s="773">
        <v>1</v>
      </c>
      <c r="AG30" s="774"/>
      <c r="AH30" s="774"/>
      <c r="AI30" s="774"/>
      <c r="AJ30" s="775"/>
      <c r="AK30" s="821">
        <v>39</v>
      </c>
      <c r="AL30" s="817"/>
      <c r="AM30" s="817"/>
      <c r="AN30" s="817"/>
      <c r="AO30" s="817"/>
      <c r="AP30" s="817" t="s">
        <v>553</v>
      </c>
      <c r="AQ30" s="817"/>
      <c r="AR30" s="817"/>
      <c r="AS30" s="817"/>
      <c r="AT30" s="817"/>
      <c r="AU30" s="817" t="s">
        <v>553</v>
      </c>
      <c r="AV30" s="817"/>
      <c r="AW30" s="817"/>
      <c r="AX30" s="817"/>
      <c r="AY30" s="817"/>
      <c r="AZ30" s="818" t="s">
        <v>553</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392</v>
      </c>
      <c r="C31" s="768"/>
      <c r="D31" s="768"/>
      <c r="E31" s="768"/>
      <c r="F31" s="768"/>
      <c r="G31" s="768"/>
      <c r="H31" s="768"/>
      <c r="I31" s="768"/>
      <c r="J31" s="768"/>
      <c r="K31" s="768"/>
      <c r="L31" s="768"/>
      <c r="M31" s="768"/>
      <c r="N31" s="768"/>
      <c r="O31" s="768"/>
      <c r="P31" s="769"/>
      <c r="Q31" s="770">
        <v>621</v>
      </c>
      <c r="R31" s="771"/>
      <c r="S31" s="771"/>
      <c r="T31" s="771"/>
      <c r="U31" s="771"/>
      <c r="V31" s="771">
        <v>627</v>
      </c>
      <c r="W31" s="771"/>
      <c r="X31" s="771"/>
      <c r="Y31" s="771"/>
      <c r="Z31" s="771"/>
      <c r="AA31" s="771">
        <v>-6</v>
      </c>
      <c r="AB31" s="771"/>
      <c r="AC31" s="771"/>
      <c r="AD31" s="771"/>
      <c r="AE31" s="772"/>
      <c r="AF31" s="773" t="s">
        <v>122</v>
      </c>
      <c r="AG31" s="774"/>
      <c r="AH31" s="774"/>
      <c r="AI31" s="774"/>
      <c r="AJ31" s="775"/>
      <c r="AK31" s="821">
        <v>39</v>
      </c>
      <c r="AL31" s="817"/>
      <c r="AM31" s="817"/>
      <c r="AN31" s="817"/>
      <c r="AO31" s="817"/>
      <c r="AP31" s="817">
        <v>1147</v>
      </c>
      <c r="AQ31" s="817"/>
      <c r="AR31" s="817"/>
      <c r="AS31" s="817"/>
      <c r="AT31" s="817"/>
      <c r="AU31" s="817" t="s">
        <v>553</v>
      </c>
      <c r="AV31" s="817"/>
      <c r="AW31" s="817"/>
      <c r="AX31" s="817"/>
      <c r="AY31" s="817"/>
      <c r="AZ31" s="822" t="s">
        <v>553</v>
      </c>
      <c r="BA31" s="823"/>
      <c r="BB31" s="823"/>
      <c r="BC31" s="823"/>
      <c r="BD31" s="824"/>
      <c r="BE31" s="819" t="s">
        <v>393</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394</v>
      </c>
      <c r="C32" s="768"/>
      <c r="D32" s="768"/>
      <c r="E32" s="768"/>
      <c r="F32" s="768"/>
      <c r="G32" s="768"/>
      <c r="H32" s="768"/>
      <c r="I32" s="768"/>
      <c r="J32" s="768"/>
      <c r="K32" s="768"/>
      <c r="L32" s="768"/>
      <c r="M32" s="768"/>
      <c r="N32" s="768"/>
      <c r="O32" s="768"/>
      <c r="P32" s="769"/>
      <c r="Q32" s="770">
        <v>93</v>
      </c>
      <c r="R32" s="771"/>
      <c r="S32" s="771"/>
      <c r="T32" s="771"/>
      <c r="U32" s="771"/>
      <c r="V32" s="771">
        <v>114</v>
      </c>
      <c r="W32" s="771"/>
      <c r="X32" s="771"/>
      <c r="Y32" s="771"/>
      <c r="Z32" s="771"/>
      <c r="AA32" s="771">
        <v>-21</v>
      </c>
      <c r="AB32" s="771"/>
      <c r="AC32" s="771"/>
      <c r="AD32" s="771"/>
      <c r="AE32" s="772"/>
      <c r="AF32" s="773">
        <v>54</v>
      </c>
      <c r="AG32" s="774"/>
      <c r="AH32" s="774"/>
      <c r="AI32" s="774"/>
      <c r="AJ32" s="775"/>
      <c r="AK32" s="821">
        <v>108</v>
      </c>
      <c r="AL32" s="817"/>
      <c r="AM32" s="817"/>
      <c r="AN32" s="817"/>
      <c r="AO32" s="817"/>
      <c r="AP32" s="817">
        <v>402</v>
      </c>
      <c r="AQ32" s="817"/>
      <c r="AR32" s="817"/>
      <c r="AS32" s="817"/>
      <c r="AT32" s="817"/>
      <c r="AU32" s="817">
        <v>323</v>
      </c>
      <c r="AV32" s="817"/>
      <c r="AW32" s="817"/>
      <c r="AX32" s="817"/>
      <c r="AY32" s="817"/>
      <c r="AZ32" s="818" t="s">
        <v>553</v>
      </c>
      <c r="BA32" s="818"/>
      <c r="BB32" s="818"/>
      <c r="BC32" s="818"/>
      <c r="BD32" s="818"/>
      <c r="BE32" s="819" t="s">
        <v>393</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395</v>
      </c>
      <c r="C33" s="768"/>
      <c r="D33" s="768"/>
      <c r="E33" s="768"/>
      <c r="F33" s="768"/>
      <c r="G33" s="768"/>
      <c r="H33" s="768"/>
      <c r="I33" s="768"/>
      <c r="J33" s="768"/>
      <c r="K33" s="768"/>
      <c r="L33" s="768"/>
      <c r="M33" s="768"/>
      <c r="N33" s="768"/>
      <c r="O33" s="768"/>
      <c r="P33" s="769"/>
      <c r="Q33" s="770">
        <v>1808</v>
      </c>
      <c r="R33" s="771"/>
      <c r="S33" s="771"/>
      <c r="T33" s="771"/>
      <c r="U33" s="771"/>
      <c r="V33" s="771">
        <v>1828</v>
      </c>
      <c r="W33" s="771"/>
      <c r="X33" s="771"/>
      <c r="Y33" s="771"/>
      <c r="Z33" s="771"/>
      <c r="AA33" s="771">
        <v>-20</v>
      </c>
      <c r="AB33" s="771"/>
      <c r="AC33" s="771"/>
      <c r="AD33" s="771"/>
      <c r="AE33" s="772"/>
      <c r="AF33" s="773">
        <v>248</v>
      </c>
      <c r="AG33" s="774"/>
      <c r="AH33" s="774"/>
      <c r="AI33" s="774"/>
      <c r="AJ33" s="775"/>
      <c r="AK33" s="821">
        <v>402</v>
      </c>
      <c r="AL33" s="817"/>
      <c r="AM33" s="817"/>
      <c r="AN33" s="817"/>
      <c r="AO33" s="817"/>
      <c r="AP33" s="817">
        <v>337</v>
      </c>
      <c r="AQ33" s="817"/>
      <c r="AR33" s="817"/>
      <c r="AS33" s="817"/>
      <c r="AT33" s="817"/>
      <c r="AU33" s="817">
        <v>337</v>
      </c>
      <c r="AV33" s="817"/>
      <c r="AW33" s="817"/>
      <c r="AX33" s="817"/>
      <c r="AY33" s="817"/>
      <c r="AZ33" s="818" t="s">
        <v>553</v>
      </c>
      <c r="BA33" s="818"/>
      <c r="BB33" s="818"/>
      <c r="BC33" s="818"/>
      <c r="BD33" s="818"/>
      <c r="BE33" s="819" t="s">
        <v>393</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396</v>
      </c>
      <c r="C34" s="768"/>
      <c r="D34" s="768"/>
      <c r="E34" s="768"/>
      <c r="F34" s="768"/>
      <c r="G34" s="768"/>
      <c r="H34" s="768"/>
      <c r="I34" s="768"/>
      <c r="J34" s="768"/>
      <c r="K34" s="768"/>
      <c r="L34" s="768"/>
      <c r="M34" s="768"/>
      <c r="N34" s="768"/>
      <c r="O34" s="768"/>
      <c r="P34" s="769"/>
      <c r="Q34" s="770">
        <v>47</v>
      </c>
      <c r="R34" s="771"/>
      <c r="S34" s="771"/>
      <c r="T34" s="771"/>
      <c r="U34" s="771"/>
      <c r="V34" s="771">
        <v>43</v>
      </c>
      <c r="W34" s="771"/>
      <c r="X34" s="771"/>
      <c r="Y34" s="771"/>
      <c r="Z34" s="771"/>
      <c r="AA34" s="771">
        <v>4</v>
      </c>
      <c r="AB34" s="771"/>
      <c r="AC34" s="771"/>
      <c r="AD34" s="771"/>
      <c r="AE34" s="772"/>
      <c r="AF34" s="773">
        <v>35</v>
      </c>
      <c r="AG34" s="774"/>
      <c r="AH34" s="774"/>
      <c r="AI34" s="774"/>
      <c r="AJ34" s="775"/>
      <c r="AK34" s="821" t="s">
        <v>553</v>
      </c>
      <c r="AL34" s="817"/>
      <c r="AM34" s="817"/>
      <c r="AN34" s="817"/>
      <c r="AO34" s="817"/>
      <c r="AP34" s="817" t="s">
        <v>553</v>
      </c>
      <c r="AQ34" s="817"/>
      <c r="AR34" s="817"/>
      <c r="AS34" s="817"/>
      <c r="AT34" s="817"/>
      <c r="AU34" s="817" t="s">
        <v>553</v>
      </c>
      <c r="AV34" s="817"/>
      <c r="AW34" s="817"/>
      <c r="AX34" s="817"/>
      <c r="AY34" s="817"/>
      <c r="AZ34" s="818" t="s">
        <v>553</v>
      </c>
      <c r="BA34" s="818"/>
      <c r="BB34" s="818"/>
      <c r="BC34" s="818"/>
      <c r="BD34" s="818"/>
      <c r="BE34" s="819" t="s">
        <v>393</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t="s">
        <v>397</v>
      </c>
      <c r="C35" s="768"/>
      <c r="D35" s="768"/>
      <c r="E35" s="768"/>
      <c r="F35" s="768"/>
      <c r="G35" s="768"/>
      <c r="H35" s="768"/>
      <c r="I35" s="768"/>
      <c r="J35" s="768"/>
      <c r="K35" s="768"/>
      <c r="L35" s="768"/>
      <c r="M35" s="768"/>
      <c r="N35" s="768"/>
      <c r="O35" s="768"/>
      <c r="P35" s="769"/>
      <c r="Q35" s="770">
        <v>75</v>
      </c>
      <c r="R35" s="771"/>
      <c r="S35" s="771"/>
      <c r="T35" s="771"/>
      <c r="U35" s="771"/>
      <c r="V35" s="771">
        <v>70</v>
      </c>
      <c r="W35" s="771"/>
      <c r="X35" s="771"/>
      <c r="Y35" s="771"/>
      <c r="Z35" s="771"/>
      <c r="AA35" s="771">
        <v>5</v>
      </c>
      <c r="AB35" s="771"/>
      <c r="AC35" s="771"/>
      <c r="AD35" s="771"/>
      <c r="AE35" s="772"/>
      <c r="AF35" s="773">
        <v>5</v>
      </c>
      <c r="AG35" s="774"/>
      <c r="AH35" s="774"/>
      <c r="AI35" s="774"/>
      <c r="AJ35" s="775"/>
      <c r="AK35" s="821">
        <v>54</v>
      </c>
      <c r="AL35" s="817"/>
      <c r="AM35" s="817"/>
      <c r="AN35" s="817"/>
      <c r="AO35" s="817"/>
      <c r="AP35" s="817" t="s">
        <v>553</v>
      </c>
      <c r="AQ35" s="817"/>
      <c r="AR35" s="817"/>
      <c r="AS35" s="817"/>
      <c r="AT35" s="817"/>
      <c r="AU35" s="817" t="s">
        <v>553</v>
      </c>
      <c r="AV35" s="817"/>
      <c r="AW35" s="817"/>
      <c r="AX35" s="817"/>
      <c r="AY35" s="817"/>
      <c r="AZ35" s="818" t="s">
        <v>553</v>
      </c>
      <c r="BA35" s="818"/>
      <c r="BB35" s="818"/>
      <c r="BC35" s="818"/>
      <c r="BD35" s="818"/>
      <c r="BE35" s="819" t="s">
        <v>398</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5"/>
      <c r="R50" s="826"/>
      <c r="S50" s="826"/>
      <c r="T50" s="826"/>
      <c r="U50" s="826"/>
      <c r="V50" s="826"/>
      <c r="W50" s="826"/>
      <c r="X50" s="826"/>
      <c r="Y50" s="826"/>
      <c r="Z50" s="826"/>
      <c r="AA50" s="826"/>
      <c r="AB50" s="826"/>
      <c r="AC50" s="826"/>
      <c r="AD50" s="826"/>
      <c r="AE50" s="827"/>
      <c r="AF50" s="773"/>
      <c r="AG50" s="774"/>
      <c r="AH50" s="774"/>
      <c r="AI50" s="774"/>
      <c r="AJ50" s="775"/>
      <c r="AK50" s="829"/>
      <c r="AL50" s="826"/>
      <c r="AM50" s="826"/>
      <c r="AN50" s="826"/>
      <c r="AO50" s="826"/>
      <c r="AP50" s="826"/>
      <c r="AQ50" s="826"/>
      <c r="AR50" s="826"/>
      <c r="AS50" s="826"/>
      <c r="AT50" s="826"/>
      <c r="AU50" s="826"/>
      <c r="AV50" s="826"/>
      <c r="AW50" s="826"/>
      <c r="AX50" s="826"/>
      <c r="AY50" s="826"/>
      <c r="AZ50" s="828"/>
      <c r="BA50" s="828"/>
      <c r="BB50" s="828"/>
      <c r="BC50" s="828"/>
      <c r="BD50" s="828"/>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5"/>
      <c r="R51" s="826"/>
      <c r="S51" s="826"/>
      <c r="T51" s="826"/>
      <c r="U51" s="826"/>
      <c r="V51" s="826"/>
      <c r="W51" s="826"/>
      <c r="X51" s="826"/>
      <c r="Y51" s="826"/>
      <c r="Z51" s="826"/>
      <c r="AA51" s="826"/>
      <c r="AB51" s="826"/>
      <c r="AC51" s="826"/>
      <c r="AD51" s="826"/>
      <c r="AE51" s="827"/>
      <c r="AF51" s="773"/>
      <c r="AG51" s="774"/>
      <c r="AH51" s="774"/>
      <c r="AI51" s="774"/>
      <c r="AJ51" s="775"/>
      <c r="AK51" s="829"/>
      <c r="AL51" s="826"/>
      <c r="AM51" s="826"/>
      <c r="AN51" s="826"/>
      <c r="AO51" s="826"/>
      <c r="AP51" s="826"/>
      <c r="AQ51" s="826"/>
      <c r="AR51" s="826"/>
      <c r="AS51" s="826"/>
      <c r="AT51" s="826"/>
      <c r="AU51" s="826"/>
      <c r="AV51" s="826"/>
      <c r="AW51" s="826"/>
      <c r="AX51" s="826"/>
      <c r="AY51" s="826"/>
      <c r="AZ51" s="828"/>
      <c r="BA51" s="828"/>
      <c r="BB51" s="828"/>
      <c r="BC51" s="828"/>
      <c r="BD51" s="828"/>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5"/>
      <c r="R52" s="826"/>
      <c r="S52" s="826"/>
      <c r="T52" s="826"/>
      <c r="U52" s="826"/>
      <c r="V52" s="826"/>
      <c r="W52" s="826"/>
      <c r="X52" s="826"/>
      <c r="Y52" s="826"/>
      <c r="Z52" s="826"/>
      <c r="AA52" s="826"/>
      <c r="AB52" s="826"/>
      <c r="AC52" s="826"/>
      <c r="AD52" s="826"/>
      <c r="AE52" s="827"/>
      <c r="AF52" s="773"/>
      <c r="AG52" s="774"/>
      <c r="AH52" s="774"/>
      <c r="AI52" s="774"/>
      <c r="AJ52" s="775"/>
      <c r="AK52" s="829"/>
      <c r="AL52" s="826"/>
      <c r="AM52" s="826"/>
      <c r="AN52" s="826"/>
      <c r="AO52" s="826"/>
      <c r="AP52" s="826"/>
      <c r="AQ52" s="826"/>
      <c r="AR52" s="826"/>
      <c r="AS52" s="826"/>
      <c r="AT52" s="826"/>
      <c r="AU52" s="826"/>
      <c r="AV52" s="826"/>
      <c r="AW52" s="826"/>
      <c r="AX52" s="826"/>
      <c r="AY52" s="826"/>
      <c r="AZ52" s="828"/>
      <c r="BA52" s="828"/>
      <c r="BB52" s="828"/>
      <c r="BC52" s="828"/>
      <c r="BD52" s="828"/>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5"/>
      <c r="R53" s="826"/>
      <c r="S53" s="826"/>
      <c r="T53" s="826"/>
      <c r="U53" s="826"/>
      <c r="V53" s="826"/>
      <c r="W53" s="826"/>
      <c r="X53" s="826"/>
      <c r="Y53" s="826"/>
      <c r="Z53" s="826"/>
      <c r="AA53" s="826"/>
      <c r="AB53" s="826"/>
      <c r="AC53" s="826"/>
      <c r="AD53" s="826"/>
      <c r="AE53" s="827"/>
      <c r="AF53" s="773"/>
      <c r="AG53" s="774"/>
      <c r="AH53" s="774"/>
      <c r="AI53" s="774"/>
      <c r="AJ53" s="775"/>
      <c r="AK53" s="829"/>
      <c r="AL53" s="826"/>
      <c r="AM53" s="826"/>
      <c r="AN53" s="826"/>
      <c r="AO53" s="826"/>
      <c r="AP53" s="826"/>
      <c r="AQ53" s="826"/>
      <c r="AR53" s="826"/>
      <c r="AS53" s="826"/>
      <c r="AT53" s="826"/>
      <c r="AU53" s="826"/>
      <c r="AV53" s="826"/>
      <c r="AW53" s="826"/>
      <c r="AX53" s="826"/>
      <c r="AY53" s="826"/>
      <c r="AZ53" s="828"/>
      <c r="BA53" s="828"/>
      <c r="BB53" s="828"/>
      <c r="BC53" s="828"/>
      <c r="BD53" s="828"/>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5"/>
      <c r="R54" s="826"/>
      <c r="S54" s="826"/>
      <c r="T54" s="826"/>
      <c r="U54" s="826"/>
      <c r="V54" s="826"/>
      <c r="W54" s="826"/>
      <c r="X54" s="826"/>
      <c r="Y54" s="826"/>
      <c r="Z54" s="826"/>
      <c r="AA54" s="826"/>
      <c r="AB54" s="826"/>
      <c r="AC54" s="826"/>
      <c r="AD54" s="826"/>
      <c r="AE54" s="827"/>
      <c r="AF54" s="773"/>
      <c r="AG54" s="774"/>
      <c r="AH54" s="774"/>
      <c r="AI54" s="774"/>
      <c r="AJ54" s="775"/>
      <c r="AK54" s="829"/>
      <c r="AL54" s="826"/>
      <c r="AM54" s="826"/>
      <c r="AN54" s="826"/>
      <c r="AO54" s="826"/>
      <c r="AP54" s="826"/>
      <c r="AQ54" s="826"/>
      <c r="AR54" s="826"/>
      <c r="AS54" s="826"/>
      <c r="AT54" s="826"/>
      <c r="AU54" s="826"/>
      <c r="AV54" s="826"/>
      <c r="AW54" s="826"/>
      <c r="AX54" s="826"/>
      <c r="AY54" s="826"/>
      <c r="AZ54" s="828"/>
      <c r="BA54" s="828"/>
      <c r="BB54" s="828"/>
      <c r="BC54" s="828"/>
      <c r="BD54" s="828"/>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5"/>
      <c r="R55" s="826"/>
      <c r="S55" s="826"/>
      <c r="T55" s="826"/>
      <c r="U55" s="826"/>
      <c r="V55" s="826"/>
      <c r="W55" s="826"/>
      <c r="X55" s="826"/>
      <c r="Y55" s="826"/>
      <c r="Z55" s="826"/>
      <c r="AA55" s="826"/>
      <c r="AB55" s="826"/>
      <c r="AC55" s="826"/>
      <c r="AD55" s="826"/>
      <c r="AE55" s="827"/>
      <c r="AF55" s="773"/>
      <c r="AG55" s="774"/>
      <c r="AH55" s="774"/>
      <c r="AI55" s="774"/>
      <c r="AJ55" s="775"/>
      <c r="AK55" s="829"/>
      <c r="AL55" s="826"/>
      <c r="AM55" s="826"/>
      <c r="AN55" s="826"/>
      <c r="AO55" s="826"/>
      <c r="AP55" s="826"/>
      <c r="AQ55" s="826"/>
      <c r="AR55" s="826"/>
      <c r="AS55" s="826"/>
      <c r="AT55" s="826"/>
      <c r="AU55" s="826"/>
      <c r="AV55" s="826"/>
      <c r="AW55" s="826"/>
      <c r="AX55" s="826"/>
      <c r="AY55" s="826"/>
      <c r="AZ55" s="828"/>
      <c r="BA55" s="828"/>
      <c r="BB55" s="828"/>
      <c r="BC55" s="828"/>
      <c r="BD55" s="828"/>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5"/>
      <c r="R56" s="826"/>
      <c r="S56" s="826"/>
      <c r="T56" s="826"/>
      <c r="U56" s="826"/>
      <c r="V56" s="826"/>
      <c r="W56" s="826"/>
      <c r="X56" s="826"/>
      <c r="Y56" s="826"/>
      <c r="Z56" s="826"/>
      <c r="AA56" s="826"/>
      <c r="AB56" s="826"/>
      <c r="AC56" s="826"/>
      <c r="AD56" s="826"/>
      <c r="AE56" s="827"/>
      <c r="AF56" s="773"/>
      <c r="AG56" s="774"/>
      <c r="AH56" s="774"/>
      <c r="AI56" s="774"/>
      <c r="AJ56" s="775"/>
      <c r="AK56" s="829"/>
      <c r="AL56" s="826"/>
      <c r="AM56" s="826"/>
      <c r="AN56" s="826"/>
      <c r="AO56" s="826"/>
      <c r="AP56" s="826"/>
      <c r="AQ56" s="826"/>
      <c r="AR56" s="826"/>
      <c r="AS56" s="826"/>
      <c r="AT56" s="826"/>
      <c r="AU56" s="826"/>
      <c r="AV56" s="826"/>
      <c r="AW56" s="826"/>
      <c r="AX56" s="826"/>
      <c r="AY56" s="826"/>
      <c r="AZ56" s="828"/>
      <c r="BA56" s="828"/>
      <c r="BB56" s="828"/>
      <c r="BC56" s="828"/>
      <c r="BD56" s="828"/>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5"/>
      <c r="R57" s="826"/>
      <c r="S57" s="826"/>
      <c r="T57" s="826"/>
      <c r="U57" s="826"/>
      <c r="V57" s="826"/>
      <c r="W57" s="826"/>
      <c r="X57" s="826"/>
      <c r="Y57" s="826"/>
      <c r="Z57" s="826"/>
      <c r="AA57" s="826"/>
      <c r="AB57" s="826"/>
      <c r="AC57" s="826"/>
      <c r="AD57" s="826"/>
      <c r="AE57" s="827"/>
      <c r="AF57" s="773"/>
      <c r="AG57" s="774"/>
      <c r="AH57" s="774"/>
      <c r="AI57" s="774"/>
      <c r="AJ57" s="775"/>
      <c r="AK57" s="829"/>
      <c r="AL57" s="826"/>
      <c r="AM57" s="826"/>
      <c r="AN57" s="826"/>
      <c r="AO57" s="826"/>
      <c r="AP57" s="826"/>
      <c r="AQ57" s="826"/>
      <c r="AR57" s="826"/>
      <c r="AS57" s="826"/>
      <c r="AT57" s="826"/>
      <c r="AU57" s="826"/>
      <c r="AV57" s="826"/>
      <c r="AW57" s="826"/>
      <c r="AX57" s="826"/>
      <c r="AY57" s="826"/>
      <c r="AZ57" s="828"/>
      <c r="BA57" s="828"/>
      <c r="BB57" s="828"/>
      <c r="BC57" s="828"/>
      <c r="BD57" s="828"/>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5"/>
      <c r="R58" s="826"/>
      <c r="S58" s="826"/>
      <c r="T58" s="826"/>
      <c r="U58" s="826"/>
      <c r="V58" s="826"/>
      <c r="W58" s="826"/>
      <c r="X58" s="826"/>
      <c r="Y58" s="826"/>
      <c r="Z58" s="826"/>
      <c r="AA58" s="826"/>
      <c r="AB58" s="826"/>
      <c r="AC58" s="826"/>
      <c r="AD58" s="826"/>
      <c r="AE58" s="827"/>
      <c r="AF58" s="773"/>
      <c r="AG58" s="774"/>
      <c r="AH58" s="774"/>
      <c r="AI58" s="774"/>
      <c r="AJ58" s="775"/>
      <c r="AK58" s="829"/>
      <c r="AL58" s="826"/>
      <c r="AM58" s="826"/>
      <c r="AN58" s="826"/>
      <c r="AO58" s="826"/>
      <c r="AP58" s="826"/>
      <c r="AQ58" s="826"/>
      <c r="AR58" s="826"/>
      <c r="AS58" s="826"/>
      <c r="AT58" s="826"/>
      <c r="AU58" s="826"/>
      <c r="AV58" s="826"/>
      <c r="AW58" s="826"/>
      <c r="AX58" s="826"/>
      <c r="AY58" s="826"/>
      <c r="AZ58" s="828"/>
      <c r="BA58" s="828"/>
      <c r="BB58" s="828"/>
      <c r="BC58" s="828"/>
      <c r="BD58" s="828"/>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5"/>
      <c r="R59" s="826"/>
      <c r="S59" s="826"/>
      <c r="T59" s="826"/>
      <c r="U59" s="826"/>
      <c r="V59" s="826"/>
      <c r="W59" s="826"/>
      <c r="X59" s="826"/>
      <c r="Y59" s="826"/>
      <c r="Z59" s="826"/>
      <c r="AA59" s="826"/>
      <c r="AB59" s="826"/>
      <c r="AC59" s="826"/>
      <c r="AD59" s="826"/>
      <c r="AE59" s="827"/>
      <c r="AF59" s="773"/>
      <c r="AG59" s="774"/>
      <c r="AH59" s="774"/>
      <c r="AI59" s="774"/>
      <c r="AJ59" s="775"/>
      <c r="AK59" s="829"/>
      <c r="AL59" s="826"/>
      <c r="AM59" s="826"/>
      <c r="AN59" s="826"/>
      <c r="AO59" s="826"/>
      <c r="AP59" s="826"/>
      <c r="AQ59" s="826"/>
      <c r="AR59" s="826"/>
      <c r="AS59" s="826"/>
      <c r="AT59" s="826"/>
      <c r="AU59" s="826"/>
      <c r="AV59" s="826"/>
      <c r="AW59" s="826"/>
      <c r="AX59" s="826"/>
      <c r="AY59" s="826"/>
      <c r="AZ59" s="828"/>
      <c r="BA59" s="828"/>
      <c r="BB59" s="828"/>
      <c r="BC59" s="828"/>
      <c r="BD59" s="828"/>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5"/>
      <c r="R60" s="826"/>
      <c r="S60" s="826"/>
      <c r="T60" s="826"/>
      <c r="U60" s="826"/>
      <c r="V60" s="826"/>
      <c r="W60" s="826"/>
      <c r="X60" s="826"/>
      <c r="Y60" s="826"/>
      <c r="Z60" s="826"/>
      <c r="AA60" s="826"/>
      <c r="AB60" s="826"/>
      <c r="AC60" s="826"/>
      <c r="AD60" s="826"/>
      <c r="AE60" s="827"/>
      <c r="AF60" s="773"/>
      <c r="AG60" s="774"/>
      <c r="AH60" s="774"/>
      <c r="AI60" s="774"/>
      <c r="AJ60" s="775"/>
      <c r="AK60" s="829"/>
      <c r="AL60" s="826"/>
      <c r="AM60" s="826"/>
      <c r="AN60" s="826"/>
      <c r="AO60" s="826"/>
      <c r="AP60" s="826"/>
      <c r="AQ60" s="826"/>
      <c r="AR60" s="826"/>
      <c r="AS60" s="826"/>
      <c r="AT60" s="826"/>
      <c r="AU60" s="826"/>
      <c r="AV60" s="826"/>
      <c r="AW60" s="826"/>
      <c r="AX60" s="826"/>
      <c r="AY60" s="826"/>
      <c r="AZ60" s="828"/>
      <c r="BA60" s="828"/>
      <c r="BB60" s="828"/>
      <c r="BC60" s="828"/>
      <c r="BD60" s="828"/>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5"/>
      <c r="R61" s="826"/>
      <c r="S61" s="826"/>
      <c r="T61" s="826"/>
      <c r="U61" s="826"/>
      <c r="V61" s="826"/>
      <c r="W61" s="826"/>
      <c r="X61" s="826"/>
      <c r="Y61" s="826"/>
      <c r="Z61" s="826"/>
      <c r="AA61" s="826"/>
      <c r="AB61" s="826"/>
      <c r="AC61" s="826"/>
      <c r="AD61" s="826"/>
      <c r="AE61" s="827"/>
      <c r="AF61" s="773"/>
      <c r="AG61" s="774"/>
      <c r="AH61" s="774"/>
      <c r="AI61" s="774"/>
      <c r="AJ61" s="775"/>
      <c r="AK61" s="829"/>
      <c r="AL61" s="826"/>
      <c r="AM61" s="826"/>
      <c r="AN61" s="826"/>
      <c r="AO61" s="826"/>
      <c r="AP61" s="826"/>
      <c r="AQ61" s="826"/>
      <c r="AR61" s="826"/>
      <c r="AS61" s="826"/>
      <c r="AT61" s="826"/>
      <c r="AU61" s="826"/>
      <c r="AV61" s="826"/>
      <c r="AW61" s="826"/>
      <c r="AX61" s="826"/>
      <c r="AY61" s="826"/>
      <c r="AZ61" s="828"/>
      <c r="BA61" s="828"/>
      <c r="BB61" s="828"/>
      <c r="BC61" s="828"/>
      <c r="BD61" s="828"/>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5"/>
      <c r="R62" s="826"/>
      <c r="S62" s="826"/>
      <c r="T62" s="826"/>
      <c r="U62" s="826"/>
      <c r="V62" s="826"/>
      <c r="W62" s="826"/>
      <c r="X62" s="826"/>
      <c r="Y62" s="826"/>
      <c r="Z62" s="826"/>
      <c r="AA62" s="826"/>
      <c r="AB62" s="826"/>
      <c r="AC62" s="826"/>
      <c r="AD62" s="826"/>
      <c r="AE62" s="827"/>
      <c r="AF62" s="773"/>
      <c r="AG62" s="774"/>
      <c r="AH62" s="774"/>
      <c r="AI62" s="774"/>
      <c r="AJ62" s="775"/>
      <c r="AK62" s="829"/>
      <c r="AL62" s="826"/>
      <c r="AM62" s="826"/>
      <c r="AN62" s="826"/>
      <c r="AO62" s="826"/>
      <c r="AP62" s="826"/>
      <c r="AQ62" s="826"/>
      <c r="AR62" s="826"/>
      <c r="AS62" s="826"/>
      <c r="AT62" s="826"/>
      <c r="AU62" s="826"/>
      <c r="AV62" s="826"/>
      <c r="AW62" s="826"/>
      <c r="AX62" s="826"/>
      <c r="AY62" s="826"/>
      <c r="AZ62" s="828"/>
      <c r="BA62" s="828"/>
      <c r="BB62" s="828"/>
      <c r="BC62" s="828"/>
      <c r="BD62" s="828"/>
      <c r="BE62" s="819"/>
      <c r="BF62" s="819"/>
      <c r="BG62" s="819"/>
      <c r="BH62" s="819"/>
      <c r="BI62" s="820"/>
      <c r="BJ62" s="837" t="s">
        <v>399</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377</v>
      </c>
      <c r="B63" s="776" t="s">
        <v>400</v>
      </c>
      <c r="C63" s="777"/>
      <c r="D63" s="777"/>
      <c r="E63" s="777"/>
      <c r="F63" s="777"/>
      <c r="G63" s="777"/>
      <c r="H63" s="777"/>
      <c r="I63" s="777"/>
      <c r="J63" s="777"/>
      <c r="K63" s="777"/>
      <c r="L63" s="777"/>
      <c r="M63" s="777"/>
      <c r="N63" s="777"/>
      <c r="O63" s="777"/>
      <c r="P63" s="778"/>
      <c r="Q63" s="830"/>
      <c r="R63" s="831"/>
      <c r="S63" s="831"/>
      <c r="T63" s="831"/>
      <c r="U63" s="831"/>
      <c r="V63" s="831"/>
      <c r="W63" s="831"/>
      <c r="X63" s="831"/>
      <c r="Y63" s="831"/>
      <c r="Z63" s="831"/>
      <c r="AA63" s="831"/>
      <c r="AB63" s="831"/>
      <c r="AC63" s="831"/>
      <c r="AD63" s="831"/>
      <c r="AE63" s="832"/>
      <c r="AF63" s="833">
        <v>472</v>
      </c>
      <c r="AG63" s="834"/>
      <c r="AH63" s="834"/>
      <c r="AI63" s="834"/>
      <c r="AJ63" s="835"/>
      <c r="AK63" s="836"/>
      <c r="AL63" s="831"/>
      <c r="AM63" s="831"/>
      <c r="AN63" s="831"/>
      <c r="AO63" s="831"/>
      <c r="AP63" s="834">
        <v>1886</v>
      </c>
      <c r="AQ63" s="834"/>
      <c r="AR63" s="834"/>
      <c r="AS63" s="834"/>
      <c r="AT63" s="834"/>
      <c r="AU63" s="834">
        <v>660</v>
      </c>
      <c r="AV63" s="834"/>
      <c r="AW63" s="834"/>
      <c r="AX63" s="834"/>
      <c r="AY63" s="834"/>
      <c r="AZ63" s="838"/>
      <c r="BA63" s="838"/>
      <c r="BB63" s="838"/>
      <c r="BC63" s="838"/>
      <c r="BD63" s="838"/>
      <c r="BE63" s="839"/>
      <c r="BF63" s="839"/>
      <c r="BG63" s="839"/>
      <c r="BH63" s="839"/>
      <c r="BI63" s="840"/>
      <c r="BJ63" s="841" t="s">
        <v>122</v>
      </c>
      <c r="BK63" s="842"/>
      <c r="BL63" s="842"/>
      <c r="BM63" s="842"/>
      <c r="BN63" s="843"/>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4" t="s">
        <v>384</v>
      </c>
      <c r="AG66" s="802"/>
      <c r="AH66" s="802"/>
      <c r="AI66" s="802"/>
      <c r="AJ66" s="845"/>
      <c r="AK66" s="720" t="s">
        <v>385</v>
      </c>
      <c r="AL66" s="715"/>
      <c r="AM66" s="715"/>
      <c r="AN66" s="715"/>
      <c r="AO66" s="716"/>
      <c r="AP66" s="720" t="s">
        <v>386</v>
      </c>
      <c r="AQ66" s="721"/>
      <c r="AR66" s="721"/>
      <c r="AS66" s="721"/>
      <c r="AT66" s="722"/>
      <c r="AU66" s="720" t="s">
        <v>403</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9"/>
      <c r="BT66" s="850"/>
      <c r="BU66" s="850"/>
      <c r="BV66" s="850"/>
      <c r="BW66" s="850"/>
      <c r="BX66" s="850"/>
      <c r="BY66" s="850"/>
      <c r="BZ66" s="850"/>
      <c r="CA66" s="850"/>
      <c r="CB66" s="850"/>
      <c r="CC66" s="850"/>
      <c r="CD66" s="850"/>
      <c r="CE66" s="850"/>
      <c r="CF66" s="850"/>
      <c r="CG66" s="855"/>
      <c r="CH66" s="852"/>
      <c r="CI66" s="853"/>
      <c r="CJ66" s="853"/>
      <c r="CK66" s="853"/>
      <c r="CL66" s="854"/>
      <c r="CM66" s="852"/>
      <c r="CN66" s="853"/>
      <c r="CO66" s="853"/>
      <c r="CP66" s="853"/>
      <c r="CQ66" s="854"/>
      <c r="CR66" s="852"/>
      <c r="CS66" s="853"/>
      <c r="CT66" s="853"/>
      <c r="CU66" s="853"/>
      <c r="CV66" s="854"/>
      <c r="CW66" s="852"/>
      <c r="CX66" s="853"/>
      <c r="CY66" s="853"/>
      <c r="CZ66" s="853"/>
      <c r="DA66" s="854"/>
      <c r="DB66" s="852"/>
      <c r="DC66" s="853"/>
      <c r="DD66" s="853"/>
      <c r="DE66" s="853"/>
      <c r="DF66" s="854"/>
      <c r="DG66" s="852"/>
      <c r="DH66" s="853"/>
      <c r="DI66" s="853"/>
      <c r="DJ66" s="853"/>
      <c r="DK66" s="854"/>
      <c r="DL66" s="852"/>
      <c r="DM66" s="853"/>
      <c r="DN66" s="853"/>
      <c r="DO66" s="853"/>
      <c r="DP66" s="854"/>
      <c r="DQ66" s="852"/>
      <c r="DR66" s="853"/>
      <c r="DS66" s="853"/>
      <c r="DT66" s="853"/>
      <c r="DU66" s="854"/>
      <c r="DV66" s="849"/>
      <c r="DW66" s="850"/>
      <c r="DX66" s="850"/>
      <c r="DY66" s="850"/>
      <c r="DZ66" s="851"/>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6"/>
      <c r="AG67" s="805"/>
      <c r="AH67" s="805"/>
      <c r="AI67" s="805"/>
      <c r="AJ67" s="847"/>
      <c r="AK67" s="848"/>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9"/>
      <c r="BT67" s="850"/>
      <c r="BU67" s="850"/>
      <c r="BV67" s="850"/>
      <c r="BW67" s="850"/>
      <c r="BX67" s="850"/>
      <c r="BY67" s="850"/>
      <c r="BZ67" s="850"/>
      <c r="CA67" s="850"/>
      <c r="CB67" s="850"/>
      <c r="CC67" s="850"/>
      <c r="CD67" s="850"/>
      <c r="CE67" s="850"/>
      <c r="CF67" s="850"/>
      <c r="CG67" s="855"/>
      <c r="CH67" s="852"/>
      <c r="CI67" s="853"/>
      <c r="CJ67" s="853"/>
      <c r="CK67" s="853"/>
      <c r="CL67" s="854"/>
      <c r="CM67" s="852"/>
      <c r="CN67" s="853"/>
      <c r="CO67" s="853"/>
      <c r="CP67" s="853"/>
      <c r="CQ67" s="854"/>
      <c r="CR67" s="852"/>
      <c r="CS67" s="853"/>
      <c r="CT67" s="853"/>
      <c r="CU67" s="853"/>
      <c r="CV67" s="854"/>
      <c r="CW67" s="852"/>
      <c r="CX67" s="853"/>
      <c r="CY67" s="853"/>
      <c r="CZ67" s="853"/>
      <c r="DA67" s="854"/>
      <c r="DB67" s="852"/>
      <c r="DC67" s="853"/>
      <c r="DD67" s="853"/>
      <c r="DE67" s="853"/>
      <c r="DF67" s="854"/>
      <c r="DG67" s="852"/>
      <c r="DH67" s="853"/>
      <c r="DI67" s="853"/>
      <c r="DJ67" s="853"/>
      <c r="DK67" s="854"/>
      <c r="DL67" s="852"/>
      <c r="DM67" s="853"/>
      <c r="DN67" s="853"/>
      <c r="DO67" s="853"/>
      <c r="DP67" s="854"/>
      <c r="DQ67" s="852"/>
      <c r="DR67" s="853"/>
      <c r="DS67" s="853"/>
      <c r="DT67" s="853"/>
      <c r="DU67" s="854"/>
      <c r="DV67" s="849"/>
      <c r="DW67" s="850"/>
      <c r="DX67" s="850"/>
      <c r="DY67" s="850"/>
      <c r="DZ67" s="851"/>
      <c r="EA67" s="224"/>
    </row>
    <row r="68" spans="1:131" ht="26.25" customHeight="1" thickTop="1" x14ac:dyDescent="0.15">
      <c r="A68" s="231">
        <v>1</v>
      </c>
      <c r="B68" s="859" t="s">
        <v>554</v>
      </c>
      <c r="C68" s="860"/>
      <c r="D68" s="860"/>
      <c r="E68" s="860"/>
      <c r="F68" s="860"/>
      <c r="G68" s="860"/>
      <c r="H68" s="860"/>
      <c r="I68" s="860"/>
      <c r="J68" s="860"/>
      <c r="K68" s="860"/>
      <c r="L68" s="860"/>
      <c r="M68" s="860"/>
      <c r="N68" s="860"/>
      <c r="O68" s="860"/>
      <c r="P68" s="861"/>
      <c r="Q68" s="862">
        <v>1951</v>
      </c>
      <c r="R68" s="856"/>
      <c r="S68" s="856"/>
      <c r="T68" s="856"/>
      <c r="U68" s="856"/>
      <c r="V68" s="856">
        <v>1912</v>
      </c>
      <c r="W68" s="856"/>
      <c r="X68" s="856"/>
      <c r="Y68" s="856"/>
      <c r="Z68" s="856"/>
      <c r="AA68" s="856">
        <v>39</v>
      </c>
      <c r="AB68" s="856"/>
      <c r="AC68" s="856"/>
      <c r="AD68" s="856"/>
      <c r="AE68" s="856"/>
      <c r="AF68" s="856">
        <v>39</v>
      </c>
      <c r="AG68" s="856"/>
      <c r="AH68" s="856"/>
      <c r="AI68" s="856"/>
      <c r="AJ68" s="856"/>
      <c r="AK68" s="856">
        <v>29</v>
      </c>
      <c r="AL68" s="856"/>
      <c r="AM68" s="856"/>
      <c r="AN68" s="856"/>
      <c r="AO68" s="856"/>
      <c r="AP68" s="856">
        <v>87</v>
      </c>
      <c r="AQ68" s="856"/>
      <c r="AR68" s="856"/>
      <c r="AS68" s="856"/>
      <c r="AT68" s="856"/>
      <c r="AU68" s="856">
        <v>8</v>
      </c>
      <c r="AV68" s="856"/>
      <c r="AW68" s="856"/>
      <c r="AX68" s="856"/>
      <c r="AY68" s="856"/>
      <c r="AZ68" s="857"/>
      <c r="BA68" s="857"/>
      <c r="BB68" s="857"/>
      <c r="BC68" s="857"/>
      <c r="BD68" s="858"/>
      <c r="BE68" s="236"/>
      <c r="BF68" s="236"/>
      <c r="BG68" s="236"/>
      <c r="BH68" s="236"/>
      <c r="BI68" s="236"/>
      <c r="BJ68" s="236"/>
      <c r="BK68" s="236"/>
      <c r="BL68" s="236"/>
      <c r="BM68" s="236"/>
      <c r="BN68" s="236"/>
      <c r="BO68" s="236"/>
      <c r="BP68" s="236"/>
      <c r="BQ68" s="233">
        <v>62</v>
      </c>
      <c r="BR68" s="238"/>
      <c r="BS68" s="849"/>
      <c r="BT68" s="850"/>
      <c r="BU68" s="850"/>
      <c r="BV68" s="850"/>
      <c r="BW68" s="850"/>
      <c r="BX68" s="850"/>
      <c r="BY68" s="850"/>
      <c r="BZ68" s="850"/>
      <c r="CA68" s="850"/>
      <c r="CB68" s="850"/>
      <c r="CC68" s="850"/>
      <c r="CD68" s="850"/>
      <c r="CE68" s="850"/>
      <c r="CF68" s="850"/>
      <c r="CG68" s="855"/>
      <c r="CH68" s="852"/>
      <c r="CI68" s="853"/>
      <c r="CJ68" s="853"/>
      <c r="CK68" s="853"/>
      <c r="CL68" s="854"/>
      <c r="CM68" s="852"/>
      <c r="CN68" s="853"/>
      <c r="CO68" s="853"/>
      <c r="CP68" s="853"/>
      <c r="CQ68" s="854"/>
      <c r="CR68" s="852"/>
      <c r="CS68" s="853"/>
      <c r="CT68" s="853"/>
      <c r="CU68" s="853"/>
      <c r="CV68" s="854"/>
      <c r="CW68" s="852"/>
      <c r="CX68" s="853"/>
      <c r="CY68" s="853"/>
      <c r="CZ68" s="853"/>
      <c r="DA68" s="854"/>
      <c r="DB68" s="852"/>
      <c r="DC68" s="853"/>
      <c r="DD68" s="853"/>
      <c r="DE68" s="853"/>
      <c r="DF68" s="854"/>
      <c r="DG68" s="852"/>
      <c r="DH68" s="853"/>
      <c r="DI68" s="853"/>
      <c r="DJ68" s="853"/>
      <c r="DK68" s="854"/>
      <c r="DL68" s="852"/>
      <c r="DM68" s="853"/>
      <c r="DN68" s="853"/>
      <c r="DO68" s="853"/>
      <c r="DP68" s="854"/>
      <c r="DQ68" s="852"/>
      <c r="DR68" s="853"/>
      <c r="DS68" s="853"/>
      <c r="DT68" s="853"/>
      <c r="DU68" s="854"/>
      <c r="DV68" s="849"/>
      <c r="DW68" s="850"/>
      <c r="DX68" s="850"/>
      <c r="DY68" s="850"/>
      <c r="DZ68" s="851"/>
      <c r="EA68" s="224"/>
    </row>
    <row r="69" spans="1:131" ht="26.25" customHeight="1" x14ac:dyDescent="0.15">
      <c r="A69" s="233">
        <v>2</v>
      </c>
      <c r="B69" s="863" t="s">
        <v>555</v>
      </c>
      <c r="C69" s="864"/>
      <c r="D69" s="864"/>
      <c r="E69" s="864"/>
      <c r="F69" s="864"/>
      <c r="G69" s="864"/>
      <c r="H69" s="864"/>
      <c r="I69" s="864"/>
      <c r="J69" s="864"/>
      <c r="K69" s="864"/>
      <c r="L69" s="864"/>
      <c r="M69" s="864"/>
      <c r="N69" s="864"/>
      <c r="O69" s="864"/>
      <c r="P69" s="865"/>
      <c r="Q69" s="866">
        <v>10136</v>
      </c>
      <c r="R69" s="817"/>
      <c r="S69" s="817"/>
      <c r="T69" s="817"/>
      <c r="U69" s="817"/>
      <c r="V69" s="817">
        <v>9277</v>
      </c>
      <c r="W69" s="817"/>
      <c r="X69" s="817"/>
      <c r="Y69" s="817"/>
      <c r="Z69" s="817"/>
      <c r="AA69" s="817">
        <v>859</v>
      </c>
      <c r="AB69" s="817"/>
      <c r="AC69" s="817"/>
      <c r="AD69" s="817"/>
      <c r="AE69" s="817"/>
      <c r="AF69" s="817">
        <v>859</v>
      </c>
      <c r="AG69" s="817"/>
      <c r="AH69" s="817"/>
      <c r="AI69" s="817"/>
      <c r="AJ69" s="817"/>
      <c r="AK69" s="817">
        <v>110</v>
      </c>
      <c r="AL69" s="817"/>
      <c r="AM69" s="817"/>
      <c r="AN69" s="817"/>
      <c r="AO69" s="817"/>
      <c r="AP69" s="817" t="s">
        <v>553</v>
      </c>
      <c r="AQ69" s="817"/>
      <c r="AR69" s="817"/>
      <c r="AS69" s="817"/>
      <c r="AT69" s="817"/>
      <c r="AU69" s="817" t="s">
        <v>553</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9"/>
      <c r="BT69" s="850"/>
      <c r="BU69" s="850"/>
      <c r="BV69" s="850"/>
      <c r="BW69" s="850"/>
      <c r="BX69" s="850"/>
      <c r="BY69" s="850"/>
      <c r="BZ69" s="850"/>
      <c r="CA69" s="850"/>
      <c r="CB69" s="850"/>
      <c r="CC69" s="850"/>
      <c r="CD69" s="850"/>
      <c r="CE69" s="850"/>
      <c r="CF69" s="850"/>
      <c r="CG69" s="855"/>
      <c r="CH69" s="852"/>
      <c r="CI69" s="853"/>
      <c r="CJ69" s="853"/>
      <c r="CK69" s="853"/>
      <c r="CL69" s="854"/>
      <c r="CM69" s="852"/>
      <c r="CN69" s="853"/>
      <c r="CO69" s="853"/>
      <c r="CP69" s="853"/>
      <c r="CQ69" s="854"/>
      <c r="CR69" s="852"/>
      <c r="CS69" s="853"/>
      <c r="CT69" s="853"/>
      <c r="CU69" s="853"/>
      <c r="CV69" s="854"/>
      <c r="CW69" s="852"/>
      <c r="CX69" s="853"/>
      <c r="CY69" s="853"/>
      <c r="CZ69" s="853"/>
      <c r="DA69" s="854"/>
      <c r="DB69" s="852"/>
      <c r="DC69" s="853"/>
      <c r="DD69" s="853"/>
      <c r="DE69" s="853"/>
      <c r="DF69" s="854"/>
      <c r="DG69" s="852"/>
      <c r="DH69" s="853"/>
      <c r="DI69" s="853"/>
      <c r="DJ69" s="853"/>
      <c r="DK69" s="854"/>
      <c r="DL69" s="852"/>
      <c r="DM69" s="853"/>
      <c r="DN69" s="853"/>
      <c r="DO69" s="853"/>
      <c r="DP69" s="854"/>
      <c r="DQ69" s="852"/>
      <c r="DR69" s="853"/>
      <c r="DS69" s="853"/>
      <c r="DT69" s="853"/>
      <c r="DU69" s="854"/>
      <c r="DV69" s="849"/>
      <c r="DW69" s="850"/>
      <c r="DX69" s="850"/>
      <c r="DY69" s="850"/>
      <c r="DZ69" s="851"/>
      <c r="EA69" s="224"/>
    </row>
    <row r="70" spans="1:131" ht="26.25" customHeight="1" x14ac:dyDescent="0.15">
      <c r="A70" s="233">
        <v>3</v>
      </c>
      <c r="B70" s="863" t="s">
        <v>556</v>
      </c>
      <c r="C70" s="864"/>
      <c r="D70" s="864"/>
      <c r="E70" s="864"/>
      <c r="F70" s="864"/>
      <c r="G70" s="864"/>
      <c r="H70" s="864"/>
      <c r="I70" s="864"/>
      <c r="J70" s="864"/>
      <c r="K70" s="864"/>
      <c r="L70" s="864"/>
      <c r="M70" s="864"/>
      <c r="N70" s="864"/>
      <c r="O70" s="864"/>
      <c r="P70" s="865"/>
      <c r="Q70" s="866">
        <v>879</v>
      </c>
      <c r="R70" s="817"/>
      <c r="S70" s="817"/>
      <c r="T70" s="817"/>
      <c r="U70" s="817"/>
      <c r="V70" s="817">
        <v>876</v>
      </c>
      <c r="W70" s="817"/>
      <c r="X70" s="817"/>
      <c r="Y70" s="817"/>
      <c r="Z70" s="817"/>
      <c r="AA70" s="817">
        <v>2</v>
      </c>
      <c r="AB70" s="817"/>
      <c r="AC70" s="817"/>
      <c r="AD70" s="817"/>
      <c r="AE70" s="817"/>
      <c r="AF70" s="817">
        <v>2</v>
      </c>
      <c r="AG70" s="817"/>
      <c r="AH70" s="817"/>
      <c r="AI70" s="817"/>
      <c r="AJ70" s="817"/>
      <c r="AK70" s="817">
        <v>3</v>
      </c>
      <c r="AL70" s="817"/>
      <c r="AM70" s="817"/>
      <c r="AN70" s="817"/>
      <c r="AO70" s="817"/>
      <c r="AP70" s="817" t="s">
        <v>553</v>
      </c>
      <c r="AQ70" s="817"/>
      <c r="AR70" s="817"/>
      <c r="AS70" s="817"/>
      <c r="AT70" s="817"/>
      <c r="AU70" s="817" t="s">
        <v>553</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9"/>
      <c r="BT70" s="850"/>
      <c r="BU70" s="850"/>
      <c r="BV70" s="850"/>
      <c r="BW70" s="850"/>
      <c r="BX70" s="850"/>
      <c r="BY70" s="850"/>
      <c r="BZ70" s="850"/>
      <c r="CA70" s="850"/>
      <c r="CB70" s="850"/>
      <c r="CC70" s="850"/>
      <c r="CD70" s="850"/>
      <c r="CE70" s="850"/>
      <c r="CF70" s="850"/>
      <c r="CG70" s="855"/>
      <c r="CH70" s="852"/>
      <c r="CI70" s="853"/>
      <c r="CJ70" s="853"/>
      <c r="CK70" s="853"/>
      <c r="CL70" s="854"/>
      <c r="CM70" s="852"/>
      <c r="CN70" s="853"/>
      <c r="CO70" s="853"/>
      <c r="CP70" s="853"/>
      <c r="CQ70" s="854"/>
      <c r="CR70" s="852"/>
      <c r="CS70" s="853"/>
      <c r="CT70" s="853"/>
      <c r="CU70" s="853"/>
      <c r="CV70" s="854"/>
      <c r="CW70" s="852"/>
      <c r="CX70" s="853"/>
      <c r="CY70" s="853"/>
      <c r="CZ70" s="853"/>
      <c r="DA70" s="854"/>
      <c r="DB70" s="852"/>
      <c r="DC70" s="853"/>
      <c r="DD70" s="853"/>
      <c r="DE70" s="853"/>
      <c r="DF70" s="854"/>
      <c r="DG70" s="852"/>
      <c r="DH70" s="853"/>
      <c r="DI70" s="853"/>
      <c r="DJ70" s="853"/>
      <c r="DK70" s="854"/>
      <c r="DL70" s="852"/>
      <c r="DM70" s="853"/>
      <c r="DN70" s="853"/>
      <c r="DO70" s="853"/>
      <c r="DP70" s="854"/>
      <c r="DQ70" s="852"/>
      <c r="DR70" s="853"/>
      <c r="DS70" s="853"/>
      <c r="DT70" s="853"/>
      <c r="DU70" s="854"/>
      <c r="DV70" s="849"/>
      <c r="DW70" s="850"/>
      <c r="DX70" s="850"/>
      <c r="DY70" s="850"/>
      <c r="DZ70" s="851"/>
      <c r="EA70" s="224"/>
    </row>
    <row r="71" spans="1:131" ht="26.25" customHeight="1" x14ac:dyDescent="0.15">
      <c r="A71" s="233">
        <v>4</v>
      </c>
      <c r="B71" s="863" t="s">
        <v>557</v>
      </c>
      <c r="C71" s="864"/>
      <c r="D71" s="864"/>
      <c r="E71" s="864"/>
      <c r="F71" s="864"/>
      <c r="G71" s="864"/>
      <c r="H71" s="864"/>
      <c r="I71" s="864"/>
      <c r="J71" s="864"/>
      <c r="K71" s="864"/>
      <c r="L71" s="864"/>
      <c r="M71" s="864"/>
      <c r="N71" s="864"/>
      <c r="O71" s="864"/>
      <c r="P71" s="865"/>
      <c r="Q71" s="866">
        <v>247</v>
      </c>
      <c r="R71" s="817"/>
      <c r="S71" s="817"/>
      <c r="T71" s="817"/>
      <c r="U71" s="817"/>
      <c r="V71" s="817">
        <v>242</v>
      </c>
      <c r="W71" s="817"/>
      <c r="X71" s="817"/>
      <c r="Y71" s="817"/>
      <c r="Z71" s="817"/>
      <c r="AA71" s="817">
        <v>5</v>
      </c>
      <c r="AB71" s="817"/>
      <c r="AC71" s="817"/>
      <c r="AD71" s="817"/>
      <c r="AE71" s="817"/>
      <c r="AF71" s="817">
        <v>5</v>
      </c>
      <c r="AG71" s="817"/>
      <c r="AH71" s="817"/>
      <c r="AI71" s="817"/>
      <c r="AJ71" s="817"/>
      <c r="AK71" s="817">
        <v>4</v>
      </c>
      <c r="AL71" s="817"/>
      <c r="AM71" s="817"/>
      <c r="AN71" s="817"/>
      <c r="AO71" s="817"/>
      <c r="AP71" s="817" t="s">
        <v>553</v>
      </c>
      <c r="AQ71" s="817"/>
      <c r="AR71" s="817"/>
      <c r="AS71" s="817"/>
      <c r="AT71" s="817"/>
      <c r="AU71" s="817" t="s">
        <v>553</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9"/>
      <c r="BT71" s="850"/>
      <c r="BU71" s="850"/>
      <c r="BV71" s="850"/>
      <c r="BW71" s="850"/>
      <c r="BX71" s="850"/>
      <c r="BY71" s="850"/>
      <c r="BZ71" s="850"/>
      <c r="CA71" s="850"/>
      <c r="CB71" s="850"/>
      <c r="CC71" s="850"/>
      <c r="CD71" s="850"/>
      <c r="CE71" s="850"/>
      <c r="CF71" s="850"/>
      <c r="CG71" s="855"/>
      <c r="CH71" s="852"/>
      <c r="CI71" s="853"/>
      <c r="CJ71" s="853"/>
      <c r="CK71" s="853"/>
      <c r="CL71" s="854"/>
      <c r="CM71" s="852"/>
      <c r="CN71" s="853"/>
      <c r="CO71" s="853"/>
      <c r="CP71" s="853"/>
      <c r="CQ71" s="854"/>
      <c r="CR71" s="852"/>
      <c r="CS71" s="853"/>
      <c r="CT71" s="853"/>
      <c r="CU71" s="853"/>
      <c r="CV71" s="854"/>
      <c r="CW71" s="852"/>
      <c r="CX71" s="853"/>
      <c r="CY71" s="853"/>
      <c r="CZ71" s="853"/>
      <c r="DA71" s="854"/>
      <c r="DB71" s="852"/>
      <c r="DC71" s="853"/>
      <c r="DD71" s="853"/>
      <c r="DE71" s="853"/>
      <c r="DF71" s="854"/>
      <c r="DG71" s="852"/>
      <c r="DH71" s="853"/>
      <c r="DI71" s="853"/>
      <c r="DJ71" s="853"/>
      <c r="DK71" s="854"/>
      <c r="DL71" s="852"/>
      <c r="DM71" s="853"/>
      <c r="DN71" s="853"/>
      <c r="DO71" s="853"/>
      <c r="DP71" s="854"/>
      <c r="DQ71" s="852"/>
      <c r="DR71" s="853"/>
      <c r="DS71" s="853"/>
      <c r="DT71" s="853"/>
      <c r="DU71" s="854"/>
      <c r="DV71" s="849"/>
      <c r="DW71" s="850"/>
      <c r="DX71" s="850"/>
      <c r="DY71" s="850"/>
      <c r="DZ71" s="851"/>
      <c r="EA71" s="224"/>
    </row>
    <row r="72" spans="1:131" ht="26.25" customHeight="1" x14ac:dyDescent="0.15">
      <c r="A72" s="233">
        <v>5</v>
      </c>
      <c r="B72" s="863" t="s">
        <v>558</v>
      </c>
      <c r="C72" s="864"/>
      <c r="D72" s="864"/>
      <c r="E72" s="864"/>
      <c r="F72" s="864"/>
      <c r="G72" s="864"/>
      <c r="H72" s="864"/>
      <c r="I72" s="864"/>
      <c r="J72" s="864"/>
      <c r="K72" s="864"/>
      <c r="L72" s="864"/>
      <c r="M72" s="864"/>
      <c r="N72" s="864"/>
      <c r="O72" s="864"/>
      <c r="P72" s="865"/>
      <c r="Q72" s="866">
        <v>756</v>
      </c>
      <c r="R72" s="817"/>
      <c r="S72" s="817"/>
      <c r="T72" s="817"/>
      <c r="U72" s="817"/>
      <c r="V72" s="817">
        <v>659</v>
      </c>
      <c r="W72" s="817"/>
      <c r="X72" s="817"/>
      <c r="Y72" s="817"/>
      <c r="Z72" s="817"/>
      <c r="AA72" s="817">
        <v>97</v>
      </c>
      <c r="AB72" s="817"/>
      <c r="AC72" s="817"/>
      <c r="AD72" s="817"/>
      <c r="AE72" s="817"/>
      <c r="AF72" s="817">
        <v>97</v>
      </c>
      <c r="AG72" s="817"/>
      <c r="AH72" s="817"/>
      <c r="AI72" s="817"/>
      <c r="AJ72" s="817"/>
      <c r="AK72" s="817">
        <v>536</v>
      </c>
      <c r="AL72" s="817"/>
      <c r="AM72" s="817"/>
      <c r="AN72" s="817"/>
      <c r="AO72" s="817"/>
      <c r="AP72" s="817" t="s">
        <v>553</v>
      </c>
      <c r="AQ72" s="817"/>
      <c r="AR72" s="817"/>
      <c r="AS72" s="817"/>
      <c r="AT72" s="817"/>
      <c r="AU72" s="817" t="s">
        <v>553</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9"/>
      <c r="BT72" s="850"/>
      <c r="BU72" s="850"/>
      <c r="BV72" s="850"/>
      <c r="BW72" s="850"/>
      <c r="BX72" s="850"/>
      <c r="BY72" s="850"/>
      <c r="BZ72" s="850"/>
      <c r="CA72" s="850"/>
      <c r="CB72" s="850"/>
      <c r="CC72" s="850"/>
      <c r="CD72" s="850"/>
      <c r="CE72" s="850"/>
      <c r="CF72" s="850"/>
      <c r="CG72" s="855"/>
      <c r="CH72" s="852"/>
      <c r="CI72" s="853"/>
      <c r="CJ72" s="853"/>
      <c r="CK72" s="853"/>
      <c r="CL72" s="854"/>
      <c r="CM72" s="852"/>
      <c r="CN72" s="853"/>
      <c r="CO72" s="853"/>
      <c r="CP72" s="853"/>
      <c r="CQ72" s="854"/>
      <c r="CR72" s="852"/>
      <c r="CS72" s="853"/>
      <c r="CT72" s="853"/>
      <c r="CU72" s="853"/>
      <c r="CV72" s="854"/>
      <c r="CW72" s="852"/>
      <c r="CX72" s="853"/>
      <c r="CY72" s="853"/>
      <c r="CZ72" s="853"/>
      <c r="DA72" s="854"/>
      <c r="DB72" s="852"/>
      <c r="DC72" s="853"/>
      <c r="DD72" s="853"/>
      <c r="DE72" s="853"/>
      <c r="DF72" s="854"/>
      <c r="DG72" s="852"/>
      <c r="DH72" s="853"/>
      <c r="DI72" s="853"/>
      <c r="DJ72" s="853"/>
      <c r="DK72" s="854"/>
      <c r="DL72" s="852"/>
      <c r="DM72" s="853"/>
      <c r="DN72" s="853"/>
      <c r="DO72" s="853"/>
      <c r="DP72" s="854"/>
      <c r="DQ72" s="852"/>
      <c r="DR72" s="853"/>
      <c r="DS72" s="853"/>
      <c r="DT72" s="853"/>
      <c r="DU72" s="854"/>
      <c r="DV72" s="849"/>
      <c r="DW72" s="850"/>
      <c r="DX72" s="850"/>
      <c r="DY72" s="850"/>
      <c r="DZ72" s="851"/>
      <c r="EA72" s="224"/>
    </row>
    <row r="73" spans="1:131" ht="26.25" customHeight="1" x14ac:dyDescent="0.15">
      <c r="A73" s="233">
        <v>6</v>
      </c>
      <c r="B73" s="863" t="s">
        <v>559</v>
      </c>
      <c r="C73" s="864"/>
      <c r="D73" s="864"/>
      <c r="E73" s="864"/>
      <c r="F73" s="864"/>
      <c r="G73" s="864"/>
      <c r="H73" s="864"/>
      <c r="I73" s="864"/>
      <c r="J73" s="864"/>
      <c r="K73" s="864"/>
      <c r="L73" s="864"/>
      <c r="M73" s="864"/>
      <c r="N73" s="864"/>
      <c r="O73" s="864"/>
      <c r="P73" s="865"/>
      <c r="Q73" s="866">
        <v>284221</v>
      </c>
      <c r="R73" s="817"/>
      <c r="S73" s="817"/>
      <c r="T73" s="817"/>
      <c r="U73" s="817"/>
      <c r="V73" s="817">
        <v>278602</v>
      </c>
      <c r="W73" s="817"/>
      <c r="X73" s="817"/>
      <c r="Y73" s="817"/>
      <c r="Z73" s="817"/>
      <c r="AA73" s="817">
        <v>5619</v>
      </c>
      <c r="AB73" s="817"/>
      <c r="AC73" s="817"/>
      <c r="AD73" s="817"/>
      <c r="AE73" s="817"/>
      <c r="AF73" s="817">
        <v>5619</v>
      </c>
      <c r="AG73" s="817"/>
      <c r="AH73" s="817"/>
      <c r="AI73" s="817"/>
      <c r="AJ73" s="817"/>
      <c r="AK73" s="817">
        <v>6621</v>
      </c>
      <c r="AL73" s="817"/>
      <c r="AM73" s="817"/>
      <c r="AN73" s="817"/>
      <c r="AO73" s="817"/>
      <c r="AP73" s="817" t="s">
        <v>553</v>
      </c>
      <c r="AQ73" s="817"/>
      <c r="AR73" s="817"/>
      <c r="AS73" s="817"/>
      <c r="AT73" s="817"/>
      <c r="AU73" s="817" t="s">
        <v>553</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9"/>
      <c r="BT73" s="850"/>
      <c r="BU73" s="850"/>
      <c r="BV73" s="850"/>
      <c r="BW73" s="850"/>
      <c r="BX73" s="850"/>
      <c r="BY73" s="850"/>
      <c r="BZ73" s="850"/>
      <c r="CA73" s="850"/>
      <c r="CB73" s="850"/>
      <c r="CC73" s="850"/>
      <c r="CD73" s="850"/>
      <c r="CE73" s="850"/>
      <c r="CF73" s="850"/>
      <c r="CG73" s="855"/>
      <c r="CH73" s="852"/>
      <c r="CI73" s="853"/>
      <c r="CJ73" s="853"/>
      <c r="CK73" s="853"/>
      <c r="CL73" s="854"/>
      <c r="CM73" s="852"/>
      <c r="CN73" s="853"/>
      <c r="CO73" s="853"/>
      <c r="CP73" s="853"/>
      <c r="CQ73" s="854"/>
      <c r="CR73" s="852"/>
      <c r="CS73" s="853"/>
      <c r="CT73" s="853"/>
      <c r="CU73" s="853"/>
      <c r="CV73" s="854"/>
      <c r="CW73" s="852"/>
      <c r="CX73" s="853"/>
      <c r="CY73" s="853"/>
      <c r="CZ73" s="853"/>
      <c r="DA73" s="854"/>
      <c r="DB73" s="852"/>
      <c r="DC73" s="853"/>
      <c r="DD73" s="853"/>
      <c r="DE73" s="853"/>
      <c r="DF73" s="854"/>
      <c r="DG73" s="852"/>
      <c r="DH73" s="853"/>
      <c r="DI73" s="853"/>
      <c r="DJ73" s="853"/>
      <c r="DK73" s="854"/>
      <c r="DL73" s="852"/>
      <c r="DM73" s="853"/>
      <c r="DN73" s="853"/>
      <c r="DO73" s="853"/>
      <c r="DP73" s="854"/>
      <c r="DQ73" s="852"/>
      <c r="DR73" s="853"/>
      <c r="DS73" s="853"/>
      <c r="DT73" s="853"/>
      <c r="DU73" s="854"/>
      <c r="DV73" s="849"/>
      <c r="DW73" s="850"/>
      <c r="DX73" s="850"/>
      <c r="DY73" s="850"/>
      <c r="DZ73" s="851"/>
      <c r="EA73" s="224"/>
    </row>
    <row r="74" spans="1:131" ht="26.25" customHeight="1" x14ac:dyDescent="0.15">
      <c r="A74" s="233">
        <v>7</v>
      </c>
      <c r="B74" s="863"/>
      <c r="C74" s="864"/>
      <c r="D74" s="864"/>
      <c r="E74" s="864"/>
      <c r="F74" s="864"/>
      <c r="G74" s="864"/>
      <c r="H74" s="864"/>
      <c r="I74" s="864"/>
      <c r="J74" s="864"/>
      <c r="K74" s="864"/>
      <c r="L74" s="864"/>
      <c r="M74" s="864"/>
      <c r="N74" s="864"/>
      <c r="O74" s="864"/>
      <c r="P74" s="865"/>
      <c r="Q74" s="866"/>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9"/>
      <c r="BT74" s="850"/>
      <c r="BU74" s="850"/>
      <c r="BV74" s="850"/>
      <c r="BW74" s="850"/>
      <c r="BX74" s="850"/>
      <c r="BY74" s="850"/>
      <c r="BZ74" s="850"/>
      <c r="CA74" s="850"/>
      <c r="CB74" s="850"/>
      <c r="CC74" s="850"/>
      <c r="CD74" s="850"/>
      <c r="CE74" s="850"/>
      <c r="CF74" s="850"/>
      <c r="CG74" s="855"/>
      <c r="CH74" s="852"/>
      <c r="CI74" s="853"/>
      <c r="CJ74" s="853"/>
      <c r="CK74" s="853"/>
      <c r="CL74" s="854"/>
      <c r="CM74" s="852"/>
      <c r="CN74" s="853"/>
      <c r="CO74" s="853"/>
      <c r="CP74" s="853"/>
      <c r="CQ74" s="854"/>
      <c r="CR74" s="852"/>
      <c r="CS74" s="853"/>
      <c r="CT74" s="853"/>
      <c r="CU74" s="853"/>
      <c r="CV74" s="854"/>
      <c r="CW74" s="852"/>
      <c r="CX74" s="853"/>
      <c r="CY74" s="853"/>
      <c r="CZ74" s="853"/>
      <c r="DA74" s="854"/>
      <c r="DB74" s="852"/>
      <c r="DC74" s="853"/>
      <c r="DD74" s="853"/>
      <c r="DE74" s="853"/>
      <c r="DF74" s="854"/>
      <c r="DG74" s="852"/>
      <c r="DH74" s="853"/>
      <c r="DI74" s="853"/>
      <c r="DJ74" s="853"/>
      <c r="DK74" s="854"/>
      <c r="DL74" s="852"/>
      <c r="DM74" s="853"/>
      <c r="DN74" s="853"/>
      <c r="DO74" s="853"/>
      <c r="DP74" s="854"/>
      <c r="DQ74" s="852"/>
      <c r="DR74" s="853"/>
      <c r="DS74" s="853"/>
      <c r="DT74" s="853"/>
      <c r="DU74" s="854"/>
      <c r="DV74" s="849"/>
      <c r="DW74" s="850"/>
      <c r="DX74" s="850"/>
      <c r="DY74" s="850"/>
      <c r="DZ74" s="851"/>
      <c r="EA74" s="224"/>
    </row>
    <row r="75" spans="1:131" ht="26.25" customHeight="1" x14ac:dyDescent="0.15">
      <c r="A75" s="233">
        <v>8</v>
      </c>
      <c r="B75" s="863"/>
      <c r="C75" s="864"/>
      <c r="D75" s="864"/>
      <c r="E75" s="864"/>
      <c r="F75" s="864"/>
      <c r="G75" s="864"/>
      <c r="H75" s="864"/>
      <c r="I75" s="864"/>
      <c r="J75" s="864"/>
      <c r="K75" s="864"/>
      <c r="L75" s="864"/>
      <c r="M75" s="864"/>
      <c r="N75" s="864"/>
      <c r="O75" s="864"/>
      <c r="P75" s="865"/>
      <c r="Q75" s="867"/>
      <c r="R75" s="868"/>
      <c r="S75" s="868"/>
      <c r="T75" s="868"/>
      <c r="U75" s="821"/>
      <c r="V75" s="869"/>
      <c r="W75" s="868"/>
      <c r="X75" s="868"/>
      <c r="Y75" s="868"/>
      <c r="Z75" s="821"/>
      <c r="AA75" s="869"/>
      <c r="AB75" s="868"/>
      <c r="AC75" s="868"/>
      <c r="AD75" s="868"/>
      <c r="AE75" s="821"/>
      <c r="AF75" s="869"/>
      <c r="AG75" s="868"/>
      <c r="AH75" s="868"/>
      <c r="AI75" s="868"/>
      <c r="AJ75" s="821"/>
      <c r="AK75" s="869"/>
      <c r="AL75" s="868"/>
      <c r="AM75" s="868"/>
      <c r="AN75" s="868"/>
      <c r="AO75" s="821"/>
      <c r="AP75" s="869"/>
      <c r="AQ75" s="868"/>
      <c r="AR75" s="868"/>
      <c r="AS75" s="868"/>
      <c r="AT75" s="821"/>
      <c r="AU75" s="869"/>
      <c r="AV75" s="868"/>
      <c r="AW75" s="868"/>
      <c r="AX75" s="868"/>
      <c r="AY75" s="821"/>
      <c r="AZ75" s="819"/>
      <c r="BA75" s="819"/>
      <c r="BB75" s="819"/>
      <c r="BC75" s="819"/>
      <c r="BD75" s="820"/>
      <c r="BE75" s="236"/>
      <c r="BF75" s="236"/>
      <c r="BG75" s="236"/>
      <c r="BH75" s="236"/>
      <c r="BI75" s="236"/>
      <c r="BJ75" s="236"/>
      <c r="BK75" s="236"/>
      <c r="BL75" s="236"/>
      <c r="BM75" s="236"/>
      <c r="BN75" s="236"/>
      <c r="BO75" s="236"/>
      <c r="BP75" s="236"/>
      <c r="BQ75" s="233">
        <v>69</v>
      </c>
      <c r="BR75" s="238"/>
      <c r="BS75" s="849"/>
      <c r="BT75" s="850"/>
      <c r="BU75" s="850"/>
      <c r="BV75" s="850"/>
      <c r="BW75" s="850"/>
      <c r="BX75" s="850"/>
      <c r="BY75" s="850"/>
      <c r="BZ75" s="850"/>
      <c r="CA75" s="850"/>
      <c r="CB75" s="850"/>
      <c r="CC75" s="850"/>
      <c r="CD75" s="850"/>
      <c r="CE75" s="850"/>
      <c r="CF75" s="850"/>
      <c r="CG75" s="855"/>
      <c r="CH75" s="852"/>
      <c r="CI75" s="853"/>
      <c r="CJ75" s="853"/>
      <c r="CK75" s="853"/>
      <c r="CL75" s="854"/>
      <c r="CM75" s="852"/>
      <c r="CN75" s="853"/>
      <c r="CO75" s="853"/>
      <c r="CP75" s="853"/>
      <c r="CQ75" s="854"/>
      <c r="CR75" s="852"/>
      <c r="CS75" s="853"/>
      <c r="CT75" s="853"/>
      <c r="CU75" s="853"/>
      <c r="CV75" s="854"/>
      <c r="CW75" s="852"/>
      <c r="CX75" s="853"/>
      <c r="CY75" s="853"/>
      <c r="CZ75" s="853"/>
      <c r="DA75" s="854"/>
      <c r="DB75" s="852"/>
      <c r="DC75" s="853"/>
      <c r="DD75" s="853"/>
      <c r="DE75" s="853"/>
      <c r="DF75" s="854"/>
      <c r="DG75" s="852"/>
      <c r="DH75" s="853"/>
      <c r="DI75" s="853"/>
      <c r="DJ75" s="853"/>
      <c r="DK75" s="854"/>
      <c r="DL75" s="852"/>
      <c r="DM75" s="853"/>
      <c r="DN75" s="853"/>
      <c r="DO75" s="853"/>
      <c r="DP75" s="854"/>
      <c r="DQ75" s="852"/>
      <c r="DR75" s="853"/>
      <c r="DS75" s="853"/>
      <c r="DT75" s="853"/>
      <c r="DU75" s="854"/>
      <c r="DV75" s="849"/>
      <c r="DW75" s="850"/>
      <c r="DX75" s="850"/>
      <c r="DY75" s="850"/>
      <c r="DZ75" s="851"/>
      <c r="EA75" s="224"/>
    </row>
    <row r="76" spans="1:131" ht="26.25" customHeight="1" x14ac:dyDescent="0.15">
      <c r="A76" s="233">
        <v>9</v>
      </c>
      <c r="B76" s="863"/>
      <c r="C76" s="864"/>
      <c r="D76" s="864"/>
      <c r="E76" s="864"/>
      <c r="F76" s="864"/>
      <c r="G76" s="864"/>
      <c r="H76" s="864"/>
      <c r="I76" s="864"/>
      <c r="J76" s="864"/>
      <c r="K76" s="864"/>
      <c r="L76" s="864"/>
      <c r="M76" s="864"/>
      <c r="N76" s="864"/>
      <c r="O76" s="864"/>
      <c r="P76" s="865"/>
      <c r="Q76" s="867"/>
      <c r="R76" s="868"/>
      <c r="S76" s="868"/>
      <c r="T76" s="868"/>
      <c r="U76" s="821"/>
      <c r="V76" s="869"/>
      <c r="W76" s="868"/>
      <c r="X76" s="868"/>
      <c r="Y76" s="868"/>
      <c r="Z76" s="821"/>
      <c r="AA76" s="869"/>
      <c r="AB76" s="868"/>
      <c r="AC76" s="868"/>
      <c r="AD76" s="868"/>
      <c r="AE76" s="821"/>
      <c r="AF76" s="869"/>
      <c r="AG76" s="868"/>
      <c r="AH76" s="868"/>
      <c r="AI76" s="868"/>
      <c r="AJ76" s="821"/>
      <c r="AK76" s="869"/>
      <c r="AL76" s="868"/>
      <c r="AM76" s="868"/>
      <c r="AN76" s="868"/>
      <c r="AO76" s="821"/>
      <c r="AP76" s="869"/>
      <c r="AQ76" s="868"/>
      <c r="AR76" s="868"/>
      <c r="AS76" s="868"/>
      <c r="AT76" s="821"/>
      <c r="AU76" s="869"/>
      <c r="AV76" s="868"/>
      <c r="AW76" s="868"/>
      <c r="AX76" s="868"/>
      <c r="AY76" s="821"/>
      <c r="AZ76" s="819"/>
      <c r="BA76" s="819"/>
      <c r="BB76" s="819"/>
      <c r="BC76" s="819"/>
      <c r="BD76" s="820"/>
      <c r="BE76" s="236"/>
      <c r="BF76" s="236"/>
      <c r="BG76" s="236"/>
      <c r="BH76" s="236"/>
      <c r="BI76" s="236"/>
      <c r="BJ76" s="236"/>
      <c r="BK76" s="236"/>
      <c r="BL76" s="236"/>
      <c r="BM76" s="236"/>
      <c r="BN76" s="236"/>
      <c r="BO76" s="236"/>
      <c r="BP76" s="236"/>
      <c r="BQ76" s="233">
        <v>70</v>
      </c>
      <c r="BR76" s="238"/>
      <c r="BS76" s="849"/>
      <c r="BT76" s="850"/>
      <c r="BU76" s="850"/>
      <c r="BV76" s="850"/>
      <c r="BW76" s="850"/>
      <c r="BX76" s="850"/>
      <c r="BY76" s="850"/>
      <c r="BZ76" s="850"/>
      <c r="CA76" s="850"/>
      <c r="CB76" s="850"/>
      <c r="CC76" s="850"/>
      <c r="CD76" s="850"/>
      <c r="CE76" s="850"/>
      <c r="CF76" s="850"/>
      <c r="CG76" s="855"/>
      <c r="CH76" s="852"/>
      <c r="CI76" s="853"/>
      <c r="CJ76" s="853"/>
      <c r="CK76" s="853"/>
      <c r="CL76" s="854"/>
      <c r="CM76" s="852"/>
      <c r="CN76" s="853"/>
      <c r="CO76" s="853"/>
      <c r="CP76" s="853"/>
      <c r="CQ76" s="854"/>
      <c r="CR76" s="852"/>
      <c r="CS76" s="853"/>
      <c r="CT76" s="853"/>
      <c r="CU76" s="853"/>
      <c r="CV76" s="854"/>
      <c r="CW76" s="852"/>
      <c r="CX76" s="853"/>
      <c r="CY76" s="853"/>
      <c r="CZ76" s="853"/>
      <c r="DA76" s="854"/>
      <c r="DB76" s="852"/>
      <c r="DC76" s="853"/>
      <c r="DD76" s="853"/>
      <c r="DE76" s="853"/>
      <c r="DF76" s="854"/>
      <c r="DG76" s="852"/>
      <c r="DH76" s="853"/>
      <c r="DI76" s="853"/>
      <c r="DJ76" s="853"/>
      <c r="DK76" s="854"/>
      <c r="DL76" s="852"/>
      <c r="DM76" s="853"/>
      <c r="DN76" s="853"/>
      <c r="DO76" s="853"/>
      <c r="DP76" s="854"/>
      <c r="DQ76" s="852"/>
      <c r="DR76" s="853"/>
      <c r="DS76" s="853"/>
      <c r="DT76" s="853"/>
      <c r="DU76" s="854"/>
      <c r="DV76" s="849"/>
      <c r="DW76" s="850"/>
      <c r="DX76" s="850"/>
      <c r="DY76" s="850"/>
      <c r="DZ76" s="851"/>
      <c r="EA76" s="224"/>
    </row>
    <row r="77" spans="1:131" ht="26.25" customHeight="1" x14ac:dyDescent="0.15">
      <c r="A77" s="233">
        <v>10</v>
      </c>
      <c r="B77" s="863"/>
      <c r="C77" s="864"/>
      <c r="D77" s="864"/>
      <c r="E77" s="864"/>
      <c r="F77" s="864"/>
      <c r="G77" s="864"/>
      <c r="H77" s="864"/>
      <c r="I77" s="864"/>
      <c r="J77" s="864"/>
      <c r="K77" s="864"/>
      <c r="L77" s="864"/>
      <c r="M77" s="864"/>
      <c r="N77" s="864"/>
      <c r="O77" s="864"/>
      <c r="P77" s="865"/>
      <c r="Q77" s="867"/>
      <c r="R77" s="868"/>
      <c r="S77" s="868"/>
      <c r="T77" s="868"/>
      <c r="U77" s="821"/>
      <c r="V77" s="869"/>
      <c r="W77" s="868"/>
      <c r="X77" s="868"/>
      <c r="Y77" s="868"/>
      <c r="Z77" s="821"/>
      <c r="AA77" s="869"/>
      <c r="AB77" s="868"/>
      <c r="AC77" s="868"/>
      <c r="AD77" s="868"/>
      <c r="AE77" s="821"/>
      <c r="AF77" s="869"/>
      <c r="AG77" s="868"/>
      <c r="AH77" s="868"/>
      <c r="AI77" s="868"/>
      <c r="AJ77" s="821"/>
      <c r="AK77" s="869"/>
      <c r="AL77" s="868"/>
      <c r="AM77" s="868"/>
      <c r="AN77" s="868"/>
      <c r="AO77" s="821"/>
      <c r="AP77" s="869"/>
      <c r="AQ77" s="868"/>
      <c r="AR77" s="868"/>
      <c r="AS77" s="868"/>
      <c r="AT77" s="821"/>
      <c r="AU77" s="869"/>
      <c r="AV77" s="868"/>
      <c r="AW77" s="868"/>
      <c r="AX77" s="868"/>
      <c r="AY77" s="821"/>
      <c r="AZ77" s="819"/>
      <c r="BA77" s="819"/>
      <c r="BB77" s="819"/>
      <c r="BC77" s="819"/>
      <c r="BD77" s="820"/>
      <c r="BE77" s="236"/>
      <c r="BF77" s="236"/>
      <c r="BG77" s="236"/>
      <c r="BH77" s="236"/>
      <c r="BI77" s="236"/>
      <c r="BJ77" s="236"/>
      <c r="BK77" s="236"/>
      <c r="BL77" s="236"/>
      <c r="BM77" s="236"/>
      <c r="BN77" s="236"/>
      <c r="BO77" s="236"/>
      <c r="BP77" s="236"/>
      <c r="BQ77" s="233">
        <v>71</v>
      </c>
      <c r="BR77" s="238"/>
      <c r="BS77" s="849"/>
      <c r="BT77" s="850"/>
      <c r="BU77" s="850"/>
      <c r="BV77" s="850"/>
      <c r="BW77" s="850"/>
      <c r="BX77" s="850"/>
      <c r="BY77" s="850"/>
      <c r="BZ77" s="850"/>
      <c r="CA77" s="850"/>
      <c r="CB77" s="850"/>
      <c r="CC77" s="850"/>
      <c r="CD77" s="850"/>
      <c r="CE77" s="850"/>
      <c r="CF77" s="850"/>
      <c r="CG77" s="855"/>
      <c r="CH77" s="852"/>
      <c r="CI77" s="853"/>
      <c r="CJ77" s="853"/>
      <c r="CK77" s="853"/>
      <c r="CL77" s="854"/>
      <c r="CM77" s="852"/>
      <c r="CN77" s="853"/>
      <c r="CO77" s="853"/>
      <c r="CP77" s="853"/>
      <c r="CQ77" s="854"/>
      <c r="CR77" s="852"/>
      <c r="CS77" s="853"/>
      <c r="CT77" s="853"/>
      <c r="CU77" s="853"/>
      <c r="CV77" s="854"/>
      <c r="CW77" s="852"/>
      <c r="CX77" s="853"/>
      <c r="CY77" s="853"/>
      <c r="CZ77" s="853"/>
      <c r="DA77" s="854"/>
      <c r="DB77" s="852"/>
      <c r="DC77" s="853"/>
      <c r="DD77" s="853"/>
      <c r="DE77" s="853"/>
      <c r="DF77" s="854"/>
      <c r="DG77" s="852"/>
      <c r="DH77" s="853"/>
      <c r="DI77" s="853"/>
      <c r="DJ77" s="853"/>
      <c r="DK77" s="854"/>
      <c r="DL77" s="852"/>
      <c r="DM77" s="853"/>
      <c r="DN77" s="853"/>
      <c r="DO77" s="853"/>
      <c r="DP77" s="854"/>
      <c r="DQ77" s="852"/>
      <c r="DR77" s="853"/>
      <c r="DS77" s="853"/>
      <c r="DT77" s="853"/>
      <c r="DU77" s="854"/>
      <c r="DV77" s="849"/>
      <c r="DW77" s="850"/>
      <c r="DX77" s="850"/>
      <c r="DY77" s="850"/>
      <c r="DZ77" s="851"/>
      <c r="EA77" s="224"/>
    </row>
    <row r="78" spans="1:131" ht="26.25" customHeight="1" x14ac:dyDescent="0.15">
      <c r="A78" s="233">
        <v>11</v>
      </c>
      <c r="B78" s="863"/>
      <c r="C78" s="864"/>
      <c r="D78" s="864"/>
      <c r="E78" s="864"/>
      <c r="F78" s="864"/>
      <c r="G78" s="864"/>
      <c r="H78" s="864"/>
      <c r="I78" s="864"/>
      <c r="J78" s="864"/>
      <c r="K78" s="864"/>
      <c r="L78" s="864"/>
      <c r="M78" s="864"/>
      <c r="N78" s="864"/>
      <c r="O78" s="864"/>
      <c r="P78" s="865"/>
      <c r="Q78" s="866"/>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9"/>
      <c r="BT78" s="850"/>
      <c r="BU78" s="850"/>
      <c r="BV78" s="850"/>
      <c r="BW78" s="850"/>
      <c r="BX78" s="850"/>
      <c r="BY78" s="850"/>
      <c r="BZ78" s="850"/>
      <c r="CA78" s="850"/>
      <c r="CB78" s="850"/>
      <c r="CC78" s="850"/>
      <c r="CD78" s="850"/>
      <c r="CE78" s="850"/>
      <c r="CF78" s="850"/>
      <c r="CG78" s="855"/>
      <c r="CH78" s="852"/>
      <c r="CI78" s="853"/>
      <c r="CJ78" s="853"/>
      <c r="CK78" s="853"/>
      <c r="CL78" s="854"/>
      <c r="CM78" s="852"/>
      <c r="CN78" s="853"/>
      <c r="CO78" s="853"/>
      <c r="CP78" s="853"/>
      <c r="CQ78" s="854"/>
      <c r="CR78" s="852"/>
      <c r="CS78" s="853"/>
      <c r="CT78" s="853"/>
      <c r="CU78" s="853"/>
      <c r="CV78" s="854"/>
      <c r="CW78" s="852"/>
      <c r="CX78" s="853"/>
      <c r="CY78" s="853"/>
      <c r="CZ78" s="853"/>
      <c r="DA78" s="854"/>
      <c r="DB78" s="852"/>
      <c r="DC78" s="853"/>
      <c r="DD78" s="853"/>
      <c r="DE78" s="853"/>
      <c r="DF78" s="854"/>
      <c r="DG78" s="852"/>
      <c r="DH78" s="853"/>
      <c r="DI78" s="853"/>
      <c r="DJ78" s="853"/>
      <c r="DK78" s="854"/>
      <c r="DL78" s="852"/>
      <c r="DM78" s="853"/>
      <c r="DN78" s="853"/>
      <c r="DO78" s="853"/>
      <c r="DP78" s="854"/>
      <c r="DQ78" s="852"/>
      <c r="DR78" s="853"/>
      <c r="DS78" s="853"/>
      <c r="DT78" s="853"/>
      <c r="DU78" s="854"/>
      <c r="DV78" s="849"/>
      <c r="DW78" s="850"/>
      <c r="DX78" s="850"/>
      <c r="DY78" s="850"/>
      <c r="DZ78" s="851"/>
      <c r="EA78" s="224"/>
    </row>
    <row r="79" spans="1:131" ht="26.25" customHeight="1" x14ac:dyDescent="0.15">
      <c r="A79" s="233">
        <v>12</v>
      </c>
      <c r="B79" s="863"/>
      <c r="C79" s="864"/>
      <c r="D79" s="864"/>
      <c r="E79" s="864"/>
      <c r="F79" s="864"/>
      <c r="G79" s="864"/>
      <c r="H79" s="864"/>
      <c r="I79" s="864"/>
      <c r="J79" s="864"/>
      <c r="K79" s="864"/>
      <c r="L79" s="864"/>
      <c r="M79" s="864"/>
      <c r="N79" s="864"/>
      <c r="O79" s="864"/>
      <c r="P79" s="865"/>
      <c r="Q79" s="866"/>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9"/>
      <c r="BT79" s="850"/>
      <c r="BU79" s="850"/>
      <c r="BV79" s="850"/>
      <c r="BW79" s="850"/>
      <c r="BX79" s="850"/>
      <c r="BY79" s="850"/>
      <c r="BZ79" s="850"/>
      <c r="CA79" s="850"/>
      <c r="CB79" s="850"/>
      <c r="CC79" s="850"/>
      <c r="CD79" s="850"/>
      <c r="CE79" s="850"/>
      <c r="CF79" s="850"/>
      <c r="CG79" s="855"/>
      <c r="CH79" s="852"/>
      <c r="CI79" s="853"/>
      <c r="CJ79" s="853"/>
      <c r="CK79" s="853"/>
      <c r="CL79" s="854"/>
      <c r="CM79" s="852"/>
      <c r="CN79" s="853"/>
      <c r="CO79" s="853"/>
      <c r="CP79" s="853"/>
      <c r="CQ79" s="854"/>
      <c r="CR79" s="852"/>
      <c r="CS79" s="853"/>
      <c r="CT79" s="853"/>
      <c r="CU79" s="853"/>
      <c r="CV79" s="854"/>
      <c r="CW79" s="852"/>
      <c r="CX79" s="853"/>
      <c r="CY79" s="853"/>
      <c r="CZ79" s="853"/>
      <c r="DA79" s="854"/>
      <c r="DB79" s="852"/>
      <c r="DC79" s="853"/>
      <c r="DD79" s="853"/>
      <c r="DE79" s="853"/>
      <c r="DF79" s="854"/>
      <c r="DG79" s="852"/>
      <c r="DH79" s="853"/>
      <c r="DI79" s="853"/>
      <c r="DJ79" s="853"/>
      <c r="DK79" s="854"/>
      <c r="DL79" s="852"/>
      <c r="DM79" s="853"/>
      <c r="DN79" s="853"/>
      <c r="DO79" s="853"/>
      <c r="DP79" s="854"/>
      <c r="DQ79" s="852"/>
      <c r="DR79" s="853"/>
      <c r="DS79" s="853"/>
      <c r="DT79" s="853"/>
      <c r="DU79" s="854"/>
      <c r="DV79" s="849"/>
      <c r="DW79" s="850"/>
      <c r="DX79" s="850"/>
      <c r="DY79" s="850"/>
      <c r="DZ79" s="851"/>
      <c r="EA79" s="224"/>
    </row>
    <row r="80" spans="1:131" ht="26.25" customHeight="1" x14ac:dyDescent="0.15">
      <c r="A80" s="233">
        <v>13</v>
      </c>
      <c r="B80" s="863"/>
      <c r="C80" s="864"/>
      <c r="D80" s="864"/>
      <c r="E80" s="864"/>
      <c r="F80" s="864"/>
      <c r="G80" s="864"/>
      <c r="H80" s="864"/>
      <c r="I80" s="864"/>
      <c r="J80" s="864"/>
      <c r="K80" s="864"/>
      <c r="L80" s="864"/>
      <c r="M80" s="864"/>
      <c r="N80" s="864"/>
      <c r="O80" s="864"/>
      <c r="P80" s="865"/>
      <c r="Q80" s="866"/>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9"/>
      <c r="BT80" s="850"/>
      <c r="BU80" s="850"/>
      <c r="BV80" s="850"/>
      <c r="BW80" s="850"/>
      <c r="BX80" s="850"/>
      <c r="BY80" s="850"/>
      <c r="BZ80" s="850"/>
      <c r="CA80" s="850"/>
      <c r="CB80" s="850"/>
      <c r="CC80" s="850"/>
      <c r="CD80" s="850"/>
      <c r="CE80" s="850"/>
      <c r="CF80" s="850"/>
      <c r="CG80" s="855"/>
      <c r="CH80" s="852"/>
      <c r="CI80" s="853"/>
      <c r="CJ80" s="853"/>
      <c r="CK80" s="853"/>
      <c r="CL80" s="854"/>
      <c r="CM80" s="852"/>
      <c r="CN80" s="853"/>
      <c r="CO80" s="853"/>
      <c r="CP80" s="853"/>
      <c r="CQ80" s="854"/>
      <c r="CR80" s="852"/>
      <c r="CS80" s="853"/>
      <c r="CT80" s="853"/>
      <c r="CU80" s="853"/>
      <c r="CV80" s="854"/>
      <c r="CW80" s="852"/>
      <c r="CX80" s="853"/>
      <c r="CY80" s="853"/>
      <c r="CZ80" s="853"/>
      <c r="DA80" s="854"/>
      <c r="DB80" s="852"/>
      <c r="DC80" s="853"/>
      <c r="DD80" s="853"/>
      <c r="DE80" s="853"/>
      <c r="DF80" s="854"/>
      <c r="DG80" s="852"/>
      <c r="DH80" s="853"/>
      <c r="DI80" s="853"/>
      <c r="DJ80" s="853"/>
      <c r="DK80" s="854"/>
      <c r="DL80" s="852"/>
      <c r="DM80" s="853"/>
      <c r="DN80" s="853"/>
      <c r="DO80" s="853"/>
      <c r="DP80" s="854"/>
      <c r="DQ80" s="852"/>
      <c r="DR80" s="853"/>
      <c r="DS80" s="853"/>
      <c r="DT80" s="853"/>
      <c r="DU80" s="854"/>
      <c r="DV80" s="849"/>
      <c r="DW80" s="850"/>
      <c r="DX80" s="850"/>
      <c r="DY80" s="850"/>
      <c r="DZ80" s="851"/>
      <c r="EA80" s="224"/>
    </row>
    <row r="81" spans="1:131" ht="26.25" customHeight="1" x14ac:dyDescent="0.15">
      <c r="A81" s="233">
        <v>14</v>
      </c>
      <c r="B81" s="863"/>
      <c r="C81" s="864"/>
      <c r="D81" s="864"/>
      <c r="E81" s="864"/>
      <c r="F81" s="864"/>
      <c r="G81" s="864"/>
      <c r="H81" s="864"/>
      <c r="I81" s="864"/>
      <c r="J81" s="864"/>
      <c r="K81" s="864"/>
      <c r="L81" s="864"/>
      <c r="M81" s="864"/>
      <c r="N81" s="864"/>
      <c r="O81" s="864"/>
      <c r="P81" s="865"/>
      <c r="Q81" s="866"/>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9"/>
      <c r="BT81" s="850"/>
      <c r="BU81" s="850"/>
      <c r="BV81" s="850"/>
      <c r="BW81" s="850"/>
      <c r="BX81" s="850"/>
      <c r="BY81" s="850"/>
      <c r="BZ81" s="850"/>
      <c r="CA81" s="850"/>
      <c r="CB81" s="850"/>
      <c r="CC81" s="850"/>
      <c r="CD81" s="850"/>
      <c r="CE81" s="850"/>
      <c r="CF81" s="850"/>
      <c r="CG81" s="855"/>
      <c r="CH81" s="852"/>
      <c r="CI81" s="853"/>
      <c r="CJ81" s="853"/>
      <c r="CK81" s="853"/>
      <c r="CL81" s="854"/>
      <c r="CM81" s="852"/>
      <c r="CN81" s="853"/>
      <c r="CO81" s="853"/>
      <c r="CP81" s="853"/>
      <c r="CQ81" s="854"/>
      <c r="CR81" s="852"/>
      <c r="CS81" s="853"/>
      <c r="CT81" s="853"/>
      <c r="CU81" s="853"/>
      <c r="CV81" s="854"/>
      <c r="CW81" s="852"/>
      <c r="CX81" s="853"/>
      <c r="CY81" s="853"/>
      <c r="CZ81" s="853"/>
      <c r="DA81" s="854"/>
      <c r="DB81" s="852"/>
      <c r="DC81" s="853"/>
      <c r="DD81" s="853"/>
      <c r="DE81" s="853"/>
      <c r="DF81" s="854"/>
      <c r="DG81" s="852"/>
      <c r="DH81" s="853"/>
      <c r="DI81" s="853"/>
      <c r="DJ81" s="853"/>
      <c r="DK81" s="854"/>
      <c r="DL81" s="852"/>
      <c r="DM81" s="853"/>
      <c r="DN81" s="853"/>
      <c r="DO81" s="853"/>
      <c r="DP81" s="854"/>
      <c r="DQ81" s="852"/>
      <c r="DR81" s="853"/>
      <c r="DS81" s="853"/>
      <c r="DT81" s="853"/>
      <c r="DU81" s="854"/>
      <c r="DV81" s="849"/>
      <c r="DW81" s="850"/>
      <c r="DX81" s="850"/>
      <c r="DY81" s="850"/>
      <c r="DZ81" s="851"/>
      <c r="EA81" s="224"/>
    </row>
    <row r="82" spans="1:131" ht="26.25" customHeight="1" x14ac:dyDescent="0.15">
      <c r="A82" s="233">
        <v>15</v>
      </c>
      <c r="B82" s="863"/>
      <c r="C82" s="864"/>
      <c r="D82" s="864"/>
      <c r="E82" s="864"/>
      <c r="F82" s="864"/>
      <c r="G82" s="864"/>
      <c r="H82" s="864"/>
      <c r="I82" s="864"/>
      <c r="J82" s="864"/>
      <c r="K82" s="864"/>
      <c r="L82" s="864"/>
      <c r="M82" s="864"/>
      <c r="N82" s="864"/>
      <c r="O82" s="864"/>
      <c r="P82" s="865"/>
      <c r="Q82" s="866"/>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9"/>
      <c r="BT82" s="850"/>
      <c r="BU82" s="850"/>
      <c r="BV82" s="850"/>
      <c r="BW82" s="850"/>
      <c r="BX82" s="850"/>
      <c r="BY82" s="850"/>
      <c r="BZ82" s="850"/>
      <c r="CA82" s="850"/>
      <c r="CB82" s="850"/>
      <c r="CC82" s="850"/>
      <c r="CD82" s="850"/>
      <c r="CE82" s="850"/>
      <c r="CF82" s="850"/>
      <c r="CG82" s="855"/>
      <c r="CH82" s="852"/>
      <c r="CI82" s="853"/>
      <c r="CJ82" s="853"/>
      <c r="CK82" s="853"/>
      <c r="CL82" s="854"/>
      <c r="CM82" s="852"/>
      <c r="CN82" s="853"/>
      <c r="CO82" s="853"/>
      <c r="CP82" s="853"/>
      <c r="CQ82" s="854"/>
      <c r="CR82" s="852"/>
      <c r="CS82" s="853"/>
      <c r="CT82" s="853"/>
      <c r="CU82" s="853"/>
      <c r="CV82" s="854"/>
      <c r="CW82" s="852"/>
      <c r="CX82" s="853"/>
      <c r="CY82" s="853"/>
      <c r="CZ82" s="853"/>
      <c r="DA82" s="854"/>
      <c r="DB82" s="852"/>
      <c r="DC82" s="853"/>
      <c r="DD82" s="853"/>
      <c r="DE82" s="853"/>
      <c r="DF82" s="854"/>
      <c r="DG82" s="852"/>
      <c r="DH82" s="853"/>
      <c r="DI82" s="853"/>
      <c r="DJ82" s="853"/>
      <c r="DK82" s="854"/>
      <c r="DL82" s="852"/>
      <c r="DM82" s="853"/>
      <c r="DN82" s="853"/>
      <c r="DO82" s="853"/>
      <c r="DP82" s="854"/>
      <c r="DQ82" s="852"/>
      <c r="DR82" s="853"/>
      <c r="DS82" s="853"/>
      <c r="DT82" s="853"/>
      <c r="DU82" s="854"/>
      <c r="DV82" s="849"/>
      <c r="DW82" s="850"/>
      <c r="DX82" s="850"/>
      <c r="DY82" s="850"/>
      <c r="DZ82" s="851"/>
      <c r="EA82" s="224"/>
    </row>
    <row r="83" spans="1:131" ht="26.25" customHeight="1" x14ac:dyDescent="0.15">
      <c r="A83" s="233">
        <v>16</v>
      </c>
      <c r="B83" s="863"/>
      <c r="C83" s="864"/>
      <c r="D83" s="864"/>
      <c r="E83" s="864"/>
      <c r="F83" s="864"/>
      <c r="G83" s="864"/>
      <c r="H83" s="864"/>
      <c r="I83" s="864"/>
      <c r="J83" s="864"/>
      <c r="K83" s="864"/>
      <c r="L83" s="864"/>
      <c r="M83" s="864"/>
      <c r="N83" s="864"/>
      <c r="O83" s="864"/>
      <c r="P83" s="865"/>
      <c r="Q83" s="866"/>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9"/>
      <c r="BT83" s="850"/>
      <c r="BU83" s="850"/>
      <c r="BV83" s="850"/>
      <c r="BW83" s="850"/>
      <c r="BX83" s="850"/>
      <c r="BY83" s="850"/>
      <c r="BZ83" s="850"/>
      <c r="CA83" s="850"/>
      <c r="CB83" s="850"/>
      <c r="CC83" s="850"/>
      <c r="CD83" s="850"/>
      <c r="CE83" s="850"/>
      <c r="CF83" s="850"/>
      <c r="CG83" s="855"/>
      <c r="CH83" s="852"/>
      <c r="CI83" s="853"/>
      <c r="CJ83" s="853"/>
      <c r="CK83" s="853"/>
      <c r="CL83" s="854"/>
      <c r="CM83" s="852"/>
      <c r="CN83" s="853"/>
      <c r="CO83" s="853"/>
      <c r="CP83" s="853"/>
      <c r="CQ83" s="854"/>
      <c r="CR83" s="852"/>
      <c r="CS83" s="853"/>
      <c r="CT83" s="853"/>
      <c r="CU83" s="853"/>
      <c r="CV83" s="854"/>
      <c r="CW83" s="852"/>
      <c r="CX83" s="853"/>
      <c r="CY83" s="853"/>
      <c r="CZ83" s="853"/>
      <c r="DA83" s="854"/>
      <c r="DB83" s="852"/>
      <c r="DC83" s="853"/>
      <c r="DD83" s="853"/>
      <c r="DE83" s="853"/>
      <c r="DF83" s="854"/>
      <c r="DG83" s="852"/>
      <c r="DH83" s="853"/>
      <c r="DI83" s="853"/>
      <c r="DJ83" s="853"/>
      <c r="DK83" s="854"/>
      <c r="DL83" s="852"/>
      <c r="DM83" s="853"/>
      <c r="DN83" s="853"/>
      <c r="DO83" s="853"/>
      <c r="DP83" s="854"/>
      <c r="DQ83" s="852"/>
      <c r="DR83" s="853"/>
      <c r="DS83" s="853"/>
      <c r="DT83" s="853"/>
      <c r="DU83" s="854"/>
      <c r="DV83" s="849"/>
      <c r="DW83" s="850"/>
      <c r="DX83" s="850"/>
      <c r="DY83" s="850"/>
      <c r="DZ83" s="851"/>
      <c r="EA83" s="224"/>
    </row>
    <row r="84" spans="1:131" ht="26.25" customHeight="1" x14ac:dyDescent="0.15">
      <c r="A84" s="233">
        <v>17</v>
      </c>
      <c r="B84" s="863"/>
      <c r="C84" s="864"/>
      <c r="D84" s="864"/>
      <c r="E84" s="864"/>
      <c r="F84" s="864"/>
      <c r="G84" s="864"/>
      <c r="H84" s="864"/>
      <c r="I84" s="864"/>
      <c r="J84" s="864"/>
      <c r="K84" s="864"/>
      <c r="L84" s="864"/>
      <c r="M84" s="864"/>
      <c r="N84" s="864"/>
      <c r="O84" s="864"/>
      <c r="P84" s="865"/>
      <c r="Q84" s="866"/>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9"/>
      <c r="BT84" s="850"/>
      <c r="BU84" s="850"/>
      <c r="BV84" s="850"/>
      <c r="BW84" s="850"/>
      <c r="BX84" s="850"/>
      <c r="BY84" s="850"/>
      <c r="BZ84" s="850"/>
      <c r="CA84" s="850"/>
      <c r="CB84" s="850"/>
      <c r="CC84" s="850"/>
      <c r="CD84" s="850"/>
      <c r="CE84" s="850"/>
      <c r="CF84" s="850"/>
      <c r="CG84" s="855"/>
      <c r="CH84" s="852"/>
      <c r="CI84" s="853"/>
      <c r="CJ84" s="853"/>
      <c r="CK84" s="853"/>
      <c r="CL84" s="854"/>
      <c r="CM84" s="852"/>
      <c r="CN84" s="853"/>
      <c r="CO84" s="853"/>
      <c r="CP84" s="853"/>
      <c r="CQ84" s="854"/>
      <c r="CR84" s="852"/>
      <c r="CS84" s="853"/>
      <c r="CT84" s="853"/>
      <c r="CU84" s="853"/>
      <c r="CV84" s="854"/>
      <c r="CW84" s="852"/>
      <c r="CX84" s="853"/>
      <c r="CY84" s="853"/>
      <c r="CZ84" s="853"/>
      <c r="DA84" s="854"/>
      <c r="DB84" s="852"/>
      <c r="DC84" s="853"/>
      <c r="DD84" s="853"/>
      <c r="DE84" s="853"/>
      <c r="DF84" s="854"/>
      <c r="DG84" s="852"/>
      <c r="DH84" s="853"/>
      <c r="DI84" s="853"/>
      <c r="DJ84" s="853"/>
      <c r="DK84" s="854"/>
      <c r="DL84" s="852"/>
      <c r="DM84" s="853"/>
      <c r="DN84" s="853"/>
      <c r="DO84" s="853"/>
      <c r="DP84" s="854"/>
      <c r="DQ84" s="852"/>
      <c r="DR84" s="853"/>
      <c r="DS84" s="853"/>
      <c r="DT84" s="853"/>
      <c r="DU84" s="854"/>
      <c r="DV84" s="849"/>
      <c r="DW84" s="850"/>
      <c r="DX84" s="850"/>
      <c r="DY84" s="850"/>
      <c r="DZ84" s="851"/>
      <c r="EA84" s="224"/>
    </row>
    <row r="85" spans="1:131" ht="26.25" customHeight="1" x14ac:dyDescent="0.15">
      <c r="A85" s="233">
        <v>18</v>
      </c>
      <c r="B85" s="863"/>
      <c r="C85" s="864"/>
      <c r="D85" s="864"/>
      <c r="E85" s="864"/>
      <c r="F85" s="864"/>
      <c r="G85" s="864"/>
      <c r="H85" s="864"/>
      <c r="I85" s="864"/>
      <c r="J85" s="864"/>
      <c r="K85" s="864"/>
      <c r="L85" s="864"/>
      <c r="M85" s="864"/>
      <c r="N85" s="864"/>
      <c r="O85" s="864"/>
      <c r="P85" s="865"/>
      <c r="Q85" s="866"/>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9"/>
      <c r="BT85" s="850"/>
      <c r="BU85" s="850"/>
      <c r="BV85" s="850"/>
      <c r="BW85" s="850"/>
      <c r="BX85" s="850"/>
      <c r="BY85" s="850"/>
      <c r="BZ85" s="850"/>
      <c r="CA85" s="850"/>
      <c r="CB85" s="850"/>
      <c r="CC85" s="850"/>
      <c r="CD85" s="850"/>
      <c r="CE85" s="850"/>
      <c r="CF85" s="850"/>
      <c r="CG85" s="855"/>
      <c r="CH85" s="852"/>
      <c r="CI85" s="853"/>
      <c r="CJ85" s="853"/>
      <c r="CK85" s="853"/>
      <c r="CL85" s="854"/>
      <c r="CM85" s="852"/>
      <c r="CN85" s="853"/>
      <c r="CO85" s="853"/>
      <c r="CP85" s="853"/>
      <c r="CQ85" s="854"/>
      <c r="CR85" s="852"/>
      <c r="CS85" s="853"/>
      <c r="CT85" s="853"/>
      <c r="CU85" s="853"/>
      <c r="CV85" s="854"/>
      <c r="CW85" s="852"/>
      <c r="CX85" s="853"/>
      <c r="CY85" s="853"/>
      <c r="CZ85" s="853"/>
      <c r="DA85" s="854"/>
      <c r="DB85" s="852"/>
      <c r="DC85" s="853"/>
      <c r="DD85" s="853"/>
      <c r="DE85" s="853"/>
      <c r="DF85" s="854"/>
      <c r="DG85" s="852"/>
      <c r="DH85" s="853"/>
      <c r="DI85" s="853"/>
      <c r="DJ85" s="853"/>
      <c r="DK85" s="854"/>
      <c r="DL85" s="852"/>
      <c r="DM85" s="853"/>
      <c r="DN85" s="853"/>
      <c r="DO85" s="853"/>
      <c r="DP85" s="854"/>
      <c r="DQ85" s="852"/>
      <c r="DR85" s="853"/>
      <c r="DS85" s="853"/>
      <c r="DT85" s="853"/>
      <c r="DU85" s="854"/>
      <c r="DV85" s="849"/>
      <c r="DW85" s="850"/>
      <c r="DX85" s="850"/>
      <c r="DY85" s="850"/>
      <c r="DZ85" s="851"/>
      <c r="EA85" s="224"/>
    </row>
    <row r="86" spans="1:131" ht="26.25" customHeight="1" x14ac:dyDescent="0.15">
      <c r="A86" s="233">
        <v>19</v>
      </c>
      <c r="B86" s="863"/>
      <c r="C86" s="864"/>
      <c r="D86" s="864"/>
      <c r="E86" s="864"/>
      <c r="F86" s="864"/>
      <c r="G86" s="864"/>
      <c r="H86" s="864"/>
      <c r="I86" s="864"/>
      <c r="J86" s="864"/>
      <c r="K86" s="864"/>
      <c r="L86" s="864"/>
      <c r="M86" s="864"/>
      <c r="N86" s="864"/>
      <c r="O86" s="864"/>
      <c r="P86" s="865"/>
      <c r="Q86" s="866"/>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9"/>
      <c r="BT86" s="850"/>
      <c r="BU86" s="850"/>
      <c r="BV86" s="850"/>
      <c r="BW86" s="850"/>
      <c r="BX86" s="850"/>
      <c r="BY86" s="850"/>
      <c r="BZ86" s="850"/>
      <c r="CA86" s="850"/>
      <c r="CB86" s="850"/>
      <c r="CC86" s="850"/>
      <c r="CD86" s="850"/>
      <c r="CE86" s="850"/>
      <c r="CF86" s="850"/>
      <c r="CG86" s="855"/>
      <c r="CH86" s="852"/>
      <c r="CI86" s="853"/>
      <c r="CJ86" s="853"/>
      <c r="CK86" s="853"/>
      <c r="CL86" s="854"/>
      <c r="CM86" s="852"/>
      <c r="CN86" s="853"/>
      <c r="CO86" s="853"/>
      <c r="CP86" s="853"/>
      <c r="CQ86" s="854"/>
      <c r="CR86" s="852"/>
      <c r="CS86" s="853"/>
      <c r="CT86" s="853"/>
      <c r="CU86" s="853"/>
      <c r="CV86" s="854"/>
      <c r="CW86" s="852"/>
      <c r="CX86" s="853"/>
      <c r="CY86" s="853"/>
      <c r="CZ86" s="853"/>
      <c r="DA86" s="854"/>
      <c r="DB86" s="852"/>
      <c r="DC86" s="853"/>
      <c r="DD86" s="853"/>
      <c r="DE86" s="853"/>
      <c r="DF86" s="854"/>
      <c r="DG86" s="852"/>
      <c r="DH86" s="853"/>
      <c r="DI86" s="853"/>
      <c r="DJ86" s="853"/>
      <c r="DK86" s="854"/>
      <c r="DL86" s="852"/>
      <c r="DM86" s="853"/>
      <c r="DN86" s="853"/>
      <c r="DO86" s="853"/>
      <c r="DP86" s="854"/>
      <c r="DQ86" s="852"/>
      <c r="DR86" s="853"/>
      <c r="DS86" s="853"/>
      <c r="DT86" s="853"/>
      <c r="DU86" s="854"/>
      <c r="DV86" s="849"/>
      <c r="DW86" s="850"/>
      <c r="DX86" s="850"/>
      <c r="DY86" s="850"/>
      <c r="DZ86" s="851"/>
      <c r="EA86" s="224"/>
    </row>
    <row r="87" spans="1:131" ht="26.25" customHeight="1" x14ac:dyDescent="0.15">
      <c r="A87" s="239">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36"/>
      <c r="BF87" s="236"/>
      <c r="BG87" s="236"/>
      <c r="BH87" s="236"/>
      <c r="BI87" s="236"/>
      <c r="BJ87" s="236"/>
      <c r="BK87" s="236"/>
      <c r="BL87" s="236"/>
      <c r="BM87" s="236"/>
      <c r="BN87" s="236"/>
      <c r="BO87" s="236"/>
      <c r="BP87" s="236"/>
      <c r="BQ87" s="233">
        <v>81</v>
      </c>
      <c r="BR87" s="238"/>
      <c r="BS87" s="849"/>
      <c r="BT87" s="850"/>
      <c r="BU87" s="850"/>
      <c r="BV87" s="850"/>
      <c r="BW87" s="850"/>
      <c r="BX87" s="850"/>
      <c r="BY87" s="850"/>
      <c r="BZ87" s="850"/>
      <c r="CA87" s="850"/>
      <c r="CB87" s="850"/>
      <c r="CC87" s="850"/>
      <c r="CD87" s="850"/>
      <c r="CE87" s="850"/>
      <c r="CF87" s="850"/>
      <c r="CG87" s="855"/>
      <c r="CH87" s="852"/>
      <c r="CI87" s="853"/>
      <c r="CJ87" s="853"/>
      <c r="CK87" s="853"/>
      <c r="CL87" s="854"/>
      <c r="CM87" s="852"/>
      <c r="CN87" s="853"/>
      <c r="CO87" s="853"/>
      <c r="CP87" s="853"/>
      <c r="CQ87" s="854"/>
      <c r="CR87" s="852"/>
      <c r="CS87" s="853"/>
      <c r="CT87" s="853"/>
      <c r="CU87" s="853"/>
      <c r="CV87" s="854"/>
      <c r="CW87" s="852"/>
      <c r="CX87" s="853"/>
      <c r="CY87" s="853"/>
      <c r="CZ87" s="853"/>
      <c r="DA87" s="854"/>
      <c r="DB87" s="852"/>
      <c r="DC87" s="853"/>
      <c r="DD87" s="853"/>
      <c r="DE87" s="853"/>
      <c r="DF87" s="854"/>
      <c r="DG87" s="852"/>
      <c r="DH87" s="853"/>
      <c r="DI87" s="853"/>
      <c r="DJ87" s="853"/>
      <c r="DK87" s="854"/>
      <c r="DL87" s="852"/>
      <c r="DM87" s="853"/>
      <c r="DN87" s="853"/>
      <c r="DO87" s="853"/>
      <c r="DP87" s="854"/>
      <c r="DQ87" s="852"/>
      <c r="DR87" s="853"/>
      <c r="DS87" s="853"/>
      <c r="DT87" s="853"/>
      <c r="DU87" s="854"/>
      <c r="DV87" s="849"/>
      <c r="DW87" s="850"/>
      <c r="DX87" s="850"/>
      <c r="DY87" s="850"/>
      <c r="DZ87" s="851"/>
      <c r="EA87" s="224"/>
    </row>
    <row r="88" spans="1:131" ht="26.25" customHeight="1" thickBot="1" x14ac:dyDescent="0.2">
      <c r="A88" s="235" t="s">
        <v>377</v>
      </c>
      <c r="B88" s="776" t="s">
        <v>404</v>
      </c>
      <c r="C88" s="777"/>
      <c r="D88" s="777"/>
      <c r="E88" s="777"/>
      <c r="F88" s="777"/>
      <c r="G88" s="777"/>
      <c r="H88" s="777"/>
      <c r="I88" s="777"/>
      <c r="J88" s="777"/>
      <c r="K88" s="777"/>
      <c r="L88" s="777"/>
      <c r="M88" s="777"/>
      <c r="N88" s="777"/>
      <c r="O88" s="777"/>
      <c r="P88" s="778"/>
      <c r="Q88" s="830"/>
      <c r="R88" s="831"/>
      <c r="S88" s="831"/>
      <c r="T88" s="831"/>
      <c r="U88" s="831"/>
      <c r="V88" s="831"/>
      <c r="W88" s="831"/>
      <c r="X88" s="831"/>
      <c r="Y88" s="831"/>
      <c r="Z88" s="831"/>
      <c r="AA88" s="831"/>
      <c r="AB88" s="831"/>
      <c r="AC88" s="831"/>
      <c r="AD88" s="831"/>
      <c r="AE88" s="831"/>
      <c r="AF88" s="834">
        <v>6621</v>
      </c>
      <c r="AG88" s="834"/>
      <c r="AH88" s="834"/>
      <c r="AI88" s="834"/>
      <c r="AJ88" s="834"/>
      <c r="AK88" s="831"/>
      <c r="AL88" s="831"/>
      <c r="AM88" s="831"/>
      <c r="AN88" s="831"/>
      <c r="AO88" s="831"/>
      <c r="AP88" s="834">
        <v>87</v>
      </c>
      <c r="AQ88" s="834"/>
      <c r="AR88" s="834"/>
      <c r="AS88" s="834"/>
      <c r="AT88" s="834"/>
      <c r="AU88" s="834">
        <v>8</v>
      </c>
      <c r="AV88" s="834"/>
      <c r="AW88" s="834"/>
      <c r="AX88" s="834"/>
      <c r="AY88" s="834"/>
      <c r="AZ88" s="839"/>
      <c r="BA88" s="839"/>
      <c r="BB88" s="839"/>
      <c r="BC88" s="839"/>
      <c r="BD88" s="840"/>
      <c r="BE88" s="236"/>
      <c r="BF88" s="236"/>
      <c r="BG88" s="236"/>
      <c r="BH88" s="236"/>
      <c r="BI88" s="236"/>
      <c r="BJ88" s="236"/>
      <c r="BK88" s="236"/>
      <c r="BL88" s="236"/>
      <c r="BM88" s="236"/>
      <c r="BN88" s="236"/>
      <c r="BO88" s="236"/>
      <c r="BP88" s="236"/>
      <c r="BQ88" s="233">
        <v>82</v>
      </c>
      <c r="BR88" s="238"/>
      <c r="BS88" s="849"/>
      <c r="BT88" s="850"/>
      <c r="BU88" s="850"/>
      <c r="BV88" s="850"/>
      <c r="BW88" s="850"/>
      <c r="BX88" s="850"/>
      <c r="BY88" s="850"/>
      <c r="BZ88" s="850"/>
      <c r="CA88" s="850"/>
      <c r="CB88" s="850"/>
      <c r="CC88" s="850"/>
      <c r="CD88" s="850"/>
      <c r="CE88" s="850"/>
      <c r="CF88" s="850"/>
      <c r="CG88" s="855"/>
      <c r="CH88" s="852"/>
      <c r="CI88" s="853"/>
      <c r="CJ88" s="853"/>
      <c r="CK88" s="853"/>
      <c r="CL88" s="854"/>
      <c r="CM88" s="852"/>
      <c r="CN88" s="853"/>
      <c r="CO88" s="853"/>
      <c r="CP88" s="853"/>
      <c r="CQ88" s="854"/>
      <c r="CR88" s="852"/>
      <c r="CS88" s="853"/>
      <c r="CT88" s="853"/>
      <c r="CU88" s="853"/>
      <c r="CV88" s="854"/>
      <c r="CW88" s="852"/>
      <c r="CX88" s="853"/>
      <c r="CY88" s="853"/>
      <c r="CZ88" s="853"/>
      <c r="DA88" s="854"/>
      <c r="DB88" s="852"/>
      <c r="DC88" s="853"/>
      <c r="DD88" s="853"/>
      <c r="DE88" s="853"/>
      <c r="DF88" s="854"/>
      <c r="DG88" s="852"/>
      <c r="DH88" s="853"/>
      <c r="DI88" s="853"/>
      <c r="DJ88" s="853"/>
      <c r="DK88" s="854"/>
      <c r="DL88" s="852"/>
      <c r="DM88" s="853"/>
      <c r="DN88" s="853"/>
      <c r="DO88" s="853"/>
      <c r="DP88" s="854"/>
      <c r="DQ88" s="852"/>
      <c r="DR88" s="853"/>
      <c r="DS88" s="853"/>
      <c r="DT88" s="853"/>
      <c r="DU88" s="854"/>
      <c r="DV88" s="849"/>
      <c r="DW88" s="850"/>
      <c r="DX88" s="850"/>
      <c r="DY88" s="850"/>
      <c r="DZ88" s="851"/>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9"/>
      <c r="BT89" s="850"/>
      <c r="BU89" s="850"/>
      <c r="BV89" s="850"/>
      <c r="BW89" s="850"/>
      <c r="BX89" s="850"/>
      <c r="BY89" s="850"/>
      <c r="BZ89" s="850"/>
      <c r="CA89" s="850"/>
      <c r="CB89" s="850"/>
      <c r="CC89" s="850"/>
      <c r="CD89" s="850"/>
      <c r="CE89" s="850"/>
      <c r="CF89" s="850"/>
      <c r="CG89" s="855"/>
      <c r="CH89" s="852"/>
      <c r="CI89" s="853"/>
      <c r="CJ89" s="853"/>
      <c r="CK89" s="853"/>
      <c r="CL89" s="854"/>
      <c r="CM89" s="852"/>
      <c r="CN89" s="853"/>
      <c r="CO89" s="853"/>
      <c r="CP89" s="853"/>
      <c r="CQ89" s="854"/>
      <c r="CR89" s="852"/>
      <c r="CS89" s="853"/>
      <c r="CT89" s="853"/>
      <c r="CU89" s="853"/>
      <c r="CV89" s="854"/>
      <c r="CW89" s="852"/>
      <c r="CX89" s="853"/>
      <c r="CY89" s="853"/>
      <c r="CZ89" s="853"/>
      <c r="DA89" s="854"/>
      <c r="DB89" s="852"/>
      <c r="DC89" s="853"/>
      <c r="DD89" s="853"/>
      <c r="DE89" s="853"/>
      <c r="DF89" s="854"/>
      <c r="DG89" s="852"/>
      <c r="DH89" s="853"/>
      <c r="DI89" s="853"/>
      <c r="DJ89" s="853"/>
      <c r="DK89" s="854"/>
      <c r="DL89" s="852"/>
      <c r="DM89" s="853"/>
      <c r="DN89" s="853"/>
      <c r="DO89" s="853"/>
      <c r="DP89" s="854"/>
      <c r="DQ89" s="852"/>
      <c r="DR89" s="853"/>
      <c r="DS89" s="853"/>
      <c r="DT89" s="853"/>
      <c r="DU89" s="854"/>
      <c r="DV89" s="849"/>
      <c r="DW89" s="850"/>
      <c r="DX89" s="850"/>
      <c r="DY89" s="850"/>
      <c r="DZ89" s="851"/>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9"/>
      <c r="BT90" s="850"/>
      <c r="BU90" s="850"/>
      <c r="BV90" s="850"/>
      <c r="BW90" s="850"/>
      <c r="BX90" s="850"/>
      <c r="BY90" s="850"/>
      <c r="BZ90" s="850"/>
      <c r="CA90" s="850"/>
      <c r="CB90" s="850"/>
      <c r="CC90" s="850"/>
      <c r="CD90" s="850"/>
      <c r="CE90" s="850"/>
      <c r="CF90" s="850"/>
      <c r="CG90" s="855"/>
      <c r="CH90" s="852"/>
      <c r="CI90" s="853"/>
      <c r="CJ90" s="853"/>
      <c r="CK90" s="853"/>
      <c r="CL90" s="854"/>
      <c r="CM90" s="852"/>
      <c r="CN90" s="853"/>
      <c r="CO90" s="853"/>
      <c r="CP90" s="853"/>
      <c r="CQ90" s="854"/>
      <c r="CR90" s="852"/>
      <c r="CS90" s="853"/>
      <c r="CT90" s="853"/>
      <c r="CU90" s="853"/>
      <c r="CV90" s="854"/>
      <c r="CW90" s="852"/>
      <c r="CX90" s="853"/>
      <c r="CY90" s="853"/>
      <c r="CZ90" s="853"/>
      <c r="DA90" s="854"/>
      <c r="DB90" s="852"/>
      <c r="DC90" s="853"/>
      <c r="DD90" s="853"/>
      <c r="DE90" s="853"/>
      <c r="DF90" s="854"/>
      <c r="DG90" s="852"/>
      <c r="DH90" s="853"/>
      <c r="DI90" s="853"/>
      <c r="DJ90" s="853"/>
      <c r="DK90" s="854"/>
      <c r="DL90" s="852"/>
      <c r="DM90" s="853"/>
      <c r="DN90" s="853"/>
      <c r="DO90" s="853"/>
      <c r="DP90" s="854"/>
      <c r="DQ90" s="852"/>
      <c r="DR90" s="853"/>
      <c r="DS90" s="853"/>
      <c r="DT90" s="853"/>
      <c r="DU90" s="854"/>
      <c r="DV90" s="849"/>
      <c r="DW90" s="850"/>
      <c r="DX90" s="850"/>
      <c r="DY90" s="850"/>
      <c r="DZ90" s="851"/>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9"/>
      <c r="BT91" s="850"/>
      <c r="BU91" s="850"/>
      <c r="BV91" s="850"/>
      <c r="BW91" s="850"/>
      <c r="BX91" s="850"/>
      <c r="BY91" s="850"/>
      <c r="BZ91" s="850"/>
      <c r="CA91" s="850"/>
      <c r="CB91" s="850"/>
      <c r="CC91" s="850"/>
      <c r="CD91" s="850"/>
      <c r="CE91" s="850"/>
      <c r="CF91" s="850"/>
      <c r="CG91" s="855"/>
      <c r="CH91" s="852"/>
      <c r="CI91" s="853"/>
      <c r="CJ91" s="853"/>
      <c r="CK91" s="853"/>
      <c r="CL91" s="854"/>
      <c r="CM91" s="852"/>
      <c r="CN91" s="853"/>
      <c r="CO91" s="853"/>
      <c r="CP91" s="853"/>
      <c r="CQ91" s="854"/>
      <c r="CR91" s="852"/>
      <c r="CS91" s="853"/>
      <c r="CT91" s="853"/>
      <c r="CU91" s="853"/>
      <c r="CV91" s="854"/>
      <c r="CW91" s="852"/>
      <c r="CX91" s="853"/>
      <c r="CY91" s="853"/>
      <c r="CZ91" s="853"/>
      <c r="DA91" s="854"/>
      <c r="DB91" s="852"/>
      <c r="DC91" s="853"/>
      <c r="DD91" s="853"/>
      <c r="DE91" s="853"/>
      <c r="DF91" s="854"/>
      <c r="DG91" s="852"/>
      <c r="DH91" s="853"/>
      <c r="DI91" s="853"/>
      <c r="DJ91" s="853"/>
      <c r="DK91" s="854"/>
      <c r="DL91" s="852"/>
      <c r="DM91" s="853"/>
      <c r="DN91" s="853"/>
      <c r="DO91" s="853"/>
      <c r="DP91" s="854"/>
      <c r="DQ91" s="852"/>
      <c r="DR91" s="853"/>
      <c r="DS91" s="853"/>
      <c r="DT91" s="853"/>
      <c r="DU91" s="854"/>
      <c r="DV91" s="849"/>
      <c r="DW91" s="850"/>
      <c r="DX91" s="850"/>
      <c r="DY91" s="850"/>
      <c r="DZ91" s="851"/>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9"/>
      <c r="BT92" s="850"/>
      <c r="BU92" s="850"/>
      <c r="BV92" s="850"/>
      <c r="BW92" s="850"/>
      <c r="BX92" s="850"/>
      <c r="BY92" s="850"/>
      <c r="BZ92" s="850"/>
      <c r="CA92" s="850"/>
      <c r="CB92" s="850"/>
      <c r="CC92" s="850"/>
      <c r="CD92" s="850"/>
      <c r="CE92" s="850"/>
      <c r="CF92" s="850"/>
      <c r="CG92" s="855"/>
      <c r="CH92" s="852"/>
      <c r="CI92" s="853"/>
      <c r="CJ92" s="853"/>
      <c r="CK92" s="853"/>
      <c r="CL92" s="854"/>
      <c r="CM92" s="852"/>
      <c r="CN92" s="853"/>
      <c r="CO92" s="853"/>
      <c r="CP92" s="853"/>
      <c r="CQ92" s="854"/>
      <c r="CR92" s="852"/>
      <c r="CS92" s="853"/>
      <c r="CT92" s="853"/>
      <c r="CU92" s="853"/>
      <c r="CV92" s="854"/>
      <c r="CW92" s="852"/>
      <c r="CX92" s="853"/>
      <c r="CY92" s="853"/>
      <c r="CZ92" s="853"/>
      <c r="DA92" s="854"/>
      <c r="DB92" s="852"/>
      <c r="DC92" s="853"/>
      <c r="DD92" s="853"/>
      <c r="DE92" s="853"/>
      <c r="DF92" s="854"/>
      <c r="DG92" s="852"/>
      <c r="DH92" s="853"/>
      <c r="DI92" s="853"/>
      <c r="DJ92" s="853"/>
      <c r="DK92" s="854"/>
      <c r="DL92" s="852"/>
      <c r="DM92" s="853"/>
      <c r="DN92" s="853"/>
      <c r="DO92" s="853"/>
      <c r="DP92" s="854"/>
      <c r="DQ92" s="852"/>
      <c r="DR92" s="853"/>
      <c r="DS92" s="853"/>
      <c r="DT92" s="853"/>
      <c r="DU92" s="854"/>
      <c r="DV92" s="849"/>
      <c r="DW92" s="850"/>
      <c r="DX92" s="850"/>
      <c r="DY92" s="850"/>
      <c r="DZ92" s="851"/>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9"/>
      <c r="BT93" s="850"/>
      <c r="BU93" s="850"/>
      <c r="BV93" s="850"/>
      <c r="BW93" s="850"/>
      <c r="BX93" s="850"/>
      <c r="BY93" s="850"/>
      <c r="BZ93" s="850"/>
      <c r="CA93" s="850"/>
      <c r="CB93" s="850"/>
      <c r="CC93" s="850"/>
      <c r="CD93" s="850"/>
      <c r="CE93" s="850"/>
      <c r="CF93" s="850"/>
      <c r="CG93" s="855"/>
      <c r="CH93" s="852"/>
      <c r="CI93" s="853"/>
      <c r="CJ93" s="853"/>
      <c r="CK93" s="853"/>
      <c r="CL93" s="854"/>
      <c r="CM93" s="852"/>
      <c r="CN93" s="853"/>
      <c r="CO93" s="853"/>
      <c r="CP93" s="853"/>
      <c r="CQ93" s="854"/>
      <c r="CR93" s="852"/>
      <c r="CS93" s="853"/>
      <c r="CT93" s="853"/>
      <c r="CU93" s="853"/>
      <c r="CV93" s="854"/>
      <c r="CW93" s="852"/>
      <c r="CX93" s="853"/>
      <c r="CY93" s="853"/>
      <c r="CZ93" s="853"/>
      <c r="DA93" s="854"/>
      <c r="DB93" s="852"/>
      <c r="DC93" s="853"/>
      <c r="DD93" s="853"/>
      <c r="DE93" s="853"/>
      <c r="DF93" s="854"/>
      <c r="DG93" s="852"/>
      <c r="DH93" s="853"/>
      <c r="DI93" s="853"/>
      <c r="DJ93" s="853"/>
      <c r="DK93" s="854"/>
      <c r="DL93" s="852"/>
      <c r="DM93" s="853"/>
      <c r="DN93" s="853"/>
      <c r="DO93" s="853"/>
      <c r="DP93" s="854"/>
      <c r="DQ93" s="852"/>
      <c r="DR93" s="853"/>
      <c r="DS93" s="853"/>
      <c r="DT93" s="853"/>
      <c r="DU93" s="854"/>
      <c r="DV93" s="849"/>
      <c r="DW93" s="850"/>
      <c r="DX93" s="850"/>
      <c r="DY93" s="850"/>
      <c r="DZ93" s="851"/>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9"/>
      <c r="BT94" s="850"/>
      <c r="BU94" s="850"/>
      <c r="BV94" s="850"/>
      <c r="BW94" s="850"/>
      <c r="BX94" s="850"/>
      <c r="BY94" s="850"/>
      <c r="BZ94" s="850"/>
      <c r="CA94" s="850"/>
      <c r="CB94" s="850"/>
      <c r="CC94" s="850"/>
      <c r="CD94" s="850"/>
      <c r="CE94" s="850"/>
      <c r="CF94" s="850"/>
      <c r="CG94" s="855"/>
      <c r="CH94" s="852"/>
      <c r="CI94" s="853"/>
      <c r="CJ94" s="853"/>
      <c r="CK94" s="853"/>
      <c r="CL94" s="854"/>
      <c r="CM94" s="852"/>
      <c r="CN94" s="853"/>
      <c r="CO94" s="853"/>
      <c r="CP94" s="853"/>
      <c r="CQ94" s="854"/>
      <c r="CR94" s="852"/>
      <c r="CS94" s="853"/>
      <c r="CT94" s="853"/>
      <c r="CU94" s="853"/>
      <c r="CV94" s="854"/>
      <c r="CW94" s="852"/>
      <c r="CX94" s="853"/>
      <c r="CY94" s="853"/>
      <c r="CZ94" s="853"/>
      <c r="DA94" s="854"/>
      <c r="DB94" s="852"/>
      <c r="DC94" s="853"/>
      <c r="DD94" s="853"/>
      <c r="DE94" s="853"/>
      <c r="DF94" s="854"/>
      <c r="DG94" s="852"/>
      <c r="DH94" s="853"/>
      <c r="DI94" s="853"/>
      <c r="DJ94" s="853"/>
      <c r="DK94" s="854"/>
      <c r="DL94" s="852"/>
      <c r="DM94" s="853"/>
      <c r="DN94" s="853"/>
      <c r="DO94" s="853"/>
      <c r="DP94" s="854"/>
      <c r="DQ94" s="852"/>
      <c r="DR94" s="853"/>
      <c r="DS94" s="853"/>
      <c r="DT94" s="853"/>
      <c r="DU94" s="854"/>
      <c r="DV94" s="849"/>
      <c r="DW94" s="850"/>
      <c r="DX94" s="850"/>
      <c r="DY94" s="850"/>
      <c r="DZ94" s="851"/>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9"/>
      <c r="BT95" s="850"/>
      <c r="BU95" s="850"/>
      <c r="BV95" s="850"/>
      <c r="BW95" s="850"/>
      <c r="BX95" s="850"/>
      <c r="BY95" s="850"/>
      <c r="BZ95" s="850"/>
      <c r="CA95" s="850"/>
      <c r="CB95" s="850"/>
      <c r="CC95" s="850"/>
      <c r="CD95" s="850"/>
      <c r="CE95" s="850"/>
      <c r="CF95" s="850"/>
      <c r="CG95" s="855"/>
      <c r="CH95" s="852"/>
      <c r="CI95" s="853"/>
      <c r="CJ95" s="853"/>
      <c r="CK95" s="853"/>
      <c r="CL95" s="854"/>
      <c r="CM95" s="852"/>
      <c r="CN95" s="853"/>
      <c r="CO95" s="853"/>
      <c r="CP95" s="853"/>
      <c r="CQ95" s="854"/>
      <c r="CR95" s="852"/>
      <c r="CS95" s="853"/>
      <c r="CT95" s="853"/>
      <c r="CU95" s="853"/>
      <c r="CV95" s="854"/>
      <c r="CW95" s="852"/>
      <c r="CX95" s="853"/>
      <c r="CY95" s="853"/>
      <c r="CZ95" s="853"/>
      <c r="DA95" s="854"/>
      <c r="DB95" s="852"/>
      <c r="DC95" s="853"/>
      <c r="DD95" s="853"/>
      <c r="DE95" s="853"/>
      <c r="DF95" s="854"/>
      <c r="DG95" s="852"/>
      <c r="DH95" s="853"/>
      <c r="DI95" s="853"/>
      <c r="DJ95" s="853"/>
      <c r="DK95" s="854"/>
      <c r="DL95" s="852"/>
      <c r="DM95" s="853"/>
      <c r="DN95" s="853"/>
      <c r="DO95" s="853"/>
      <c r="DP95" s="854"/>
      <c r="DQ95" s="852"/>
      <c r="DR95" s="853"/>
      <c r="DS95" s="853"/>
      <c r="DT95" s="853"/>
      <c r="DU95" s="854"/>
      <c r="DV95" s="849"/>
      <c r="DW95" s="850"/>
      <c r="DX95" s="850"/>
      <c r="DY95" s="850"/>
      <c r="DZ95" s="851"/>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9"/>
      <c r="BT96" s="850"/>
      <c r="BU96" s="850"/>
      <c r="BV96" s="850"/>
      <c r="BW96" s="850"/>
      <c r="BX96" s="850"/>
      <c r="BY96" s="850"/>
      <c r="BZ96" s="850"/>
      <c r="CA96" s="850"/>
      <c r="CB96" s="850"/>
      <c r="CC96" s="850"/>
      <c r="CD96" s="850"/>
      <c r="CE96" s="850"/>
      <c r="CF96" s="850"/>
      <c r="CG96" s="855"/>
      <c r="CH96" s="852"/>
      <c r="CI96" s="853"/>
      <c r="CJ96" s="853"/>
      <c r="CK96" s="853"/>
      <c r="CL96" s="854"/>
      <c r="CM96" s="852"/>
      <c r="CN96" s="853"/>
      <c r="CO96" s="853"/>
      <c r="CP96" s="853"/>
      <c r="CQ96" s="854"/>
      <c r="CR96" s="852"/>
      <c r="CS96" s="853"/>
      <c r="CT96" s="853"/>
      <c r="CU96" s="853"/>
      <c r="CV96" s="854"/>
      <c r="CW96" s="852"/>
      <c r="CX96" s="853"/>
      <c r="CY96" s="853"/>
      <c r="CZ96" s="853"/>
      <c r="DA96" s="854"/>
      <c r="DB96" s="852"/>
      <c r="DC96" s="853"/>
      <c r="DD96" s="853"/>
      <c r="DE96" s="853"/>
      <c r="DF96" s="854"/>
      <c r="DG96" s="852"/>
      <c r="DH96" s="853"/>
      <c r="DI96" s="853"/>
      <c r="DJ96" s="853"/>
      <c r="DK96" s="854"/>
      <c r="DL96" s="852"/>
      <c r="DM96" s="853"/>
      <c r="DN96" s="853"/>
      <c r="DO96" s="853"/>
      <c r="DP96" s="854"/>
      <c r="DQ96" s="852"/>
      <c r="DR96" s="853"/>
      <c r="DS96" s="853"/>
      <c r="DT96" s="853"/>
      <c r="DU96" s="854"/>
      <c r="DV96" s="849"/>
      <c r="DW96" s="850"/>
      <c r="DX96" s="850"/>
      <c r="DY96" s="850"/>
      <c r="DZ96" s="851"/>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9"/>
      <c r="BT97" s="850"/>
      <c r="BU97" s="850"/>
      <c r="BV97" s="850"/>
      <c r="BW97" s="850"/>
      <c r="BX97" s="850"/>
      <c r="BY97" s="850"/>
      <c r="BZ97" s="850"/>
      <c r="CA97" s="850"/>
      <c r="CB97" s="850"/>
      <c r="CC97" s="850"/>
      <c r="CD97" s="850"/>
      <c r="CE97" s="850"/>
      <c r="CF97" s="850"/>
      <c r="CG97" s="855"/>
      <c r="CH97" s="852"/>
      <c r="CI97" s="853"/>
      <c r="CJ97" s="853"/>
      <c r="CK97" s="853"/>
      <c r="CL97" s="854"/>
      <c r="CM97" s="852"/>
      <c r="CN97" s="853"/>
      <c r="CO97" s="853"/>
      <c r="CP97" s="853"/>
      <c r="CQ97" s="854"/>
      <c r="CR97" s="852"/>
      <c r="CS97" s="853"/>
      <c r="CT97" s="853"/>
      <c r="CU97" s="853"/>
      <c r="CV97" s="854"/>
      <c r="CW97" s="852"/>
      <c r="CX97" s="853"/>
      <c r="CY97" s="853"/>
      <c r="CZ97" s="853"/>
      <c r="DA97" s="854"/>
      <c r="DB97" s="852"/>
      <c r="DC97" s="853"/>
      <c r="DD97" s="853"/>
      <c r="DE97" s="853"/>
      <c r="DF97" s="854"/>
      <c r="DG97" s="852"/>
      <c r="DH97" s="853"/>
      <c r="DI97" s="853"/>
      <c r="DJ97" s="853"/>
      <c r="DK97" s="854"/>
      <c r="DL97" s="852"/>
      <c r="DM97" s="853"/>
      <c r="DN97" s="853"/>
      <c r="DO97" s="853"/>
      <c r="DP97" s="854"/>
      <c r="DQ97" s="852"/>
      <c r="DR97" s="853"/>
      <c r="DS97" s="853"/>
      <c r="DT97" s="853"/>
      <c r="DU97" s="854"/>
      <c r="DV97" s="849"/>
      <c r="DW97" s="850"/>
      <c r="DX97" s="850"/>
      <c r="DY97" s="850"/>
      <c r="DZ97" s="851"/>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9"/>
      <c r="BT98" s="850"/>
      <c r="BU98" s="850"/>
      <c r="BV98" s="850"/>
      <c r="BW98" s="850"/>
      <c r="BX98" s="850"/>
      <c r="BY98" s="850"/>
      <c r="BZ98" s="850"/>
      <c r="CA98" s="850"/>
      <c r="CB98" s="850"/>
      <c r="CC98" s="850"/>
      <c r="CD98" s="850"/>
      <c r="CE98" s="850"/>
      <c r="CF98" s="850"/>
      <c r="CG98" s="855"/>
      <c r="CH98" s="852"/>
      <c r="CI98" s="853"/>
      <c r="CJ98" s="853"/>
      <c r="CK98" s="853"/>
      <c r="CL98" s="854"/>
      <c r="CM98" s="852"/>
      <c r="CN98" s="853"/>
      <c r="CO98" s="853"/>
      <c r="CP98" s="853"/>
      <c r="CQ98" s="854"/>
      <c r="CR98" s="852"/>
      <c r="CS98" s="853"/>
      <c r="CT98" s="853"/>
      <c r="CU98" s="853"/>
      <c r="CV98" s="854"/>
      <c r="CW98" s="852"/>
      <c r="CX98" s="853"/>
      <c r="CY98" s="853"/>
      <c r="CZ98" s="853"/>
      <c r="DA98" s="854"/>
      <c r="DB98" s="852"/>
      <c r="DC98" s="853"/>
      <c r="DD98" s="853"/>
      <c r="DE98" s="853"/>
      <c r="DF98" s="854"/>
      <c r="DG98" s="852"/>
      <c r="DH98" s="853"/>
      <c r="DI98" s="853"/>
      <c r="DJ98" s="853"/>
      <c r="DK98" s="854"/>
      <c r="DL98" s="852"/>
      <c r="DM98" s="853"/>
      <c r="DN98" s="853"/>
      <c r="DO98" s="853"/>
      <c r="DP98" s="854"/>
      <c r="DQ98" s="852"/>
      <c r="DR98" s="853"/>
      <c r="DS98" s="853"/>
      <c r="DT98" s="853"/>
      <c r="DU98" s="854"/>
      <c r="DV98" s="849"/>
      <c r="DW98" s="850"/>
      <c r="DX98" s="850"/>
      <c r="DY98" s="850"/>
      <c r="DZ98" s="851"/>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9"/>
      <c r="BT99" s="850"/>
      <c r="BU99" s="850"/>
      <c r="BV99" s="850"/>
      <c r="BW99" s="850"/>
      <c r="BX99" s="850"/>
      <c r="BY99" s="850"/>
      <c r="BZ99" s="850"/>
      <c r="CA99" s="850"/>
      <c r="CB99" s="850"/>
      <c r="CC99" s="850"/>
      <c r="CD99" s="850"/>
      <c r="CE99" s="850"/>
      <c r="CF99" s="850"/>
      <c r="CG99" s="855"/>
      <c r="CH99" s="852"/>
      <c r="CI99" s="853"/>
      <c r="CJ99" s="853"/>
      <c r="CK99" s="853"/>
      <c r="CL99" s="854"/>
      <c r="CM99" s="852"/>
      <c r="CN99" s="853"/>
      <c r="CO99" s="853"/>
      <c r="CP99" s="853"/>
      <c r="CQ99" s="854"/>
      <c r="CR99" s="852"/>
      <c r="CS99" s="853"/>
      <c r="CT99" s="853"/>
      <c r="CU99" s="853"/>
      <c r="CV99" s="854"/>
      <c r="CW99" s="852"/>
      <c r="CX99" s="853"/>
      <c r="CY99" s="853"/>
      <c r="CZ99" s="853"/>
      <c r="DA99" s="854"/>
      <c r="DB99" s="852"/>
      <c r="DC99" s="853"/>
      <c r="DD99" s="853"/>
      <c r="DE99" s="853"/>
      <c r="DF99" s="854"/>
      <c r="DG99" s="852"/>
      <c r="DH99" s="853"/>
      <c r="DI99" s="853"/>
      <c r="DJ99" s="853"/>
      <c r="DK99" s="854"/>
      <c r="DL99" s="852"/>
      <c r="DM99" s="853"/>
      <c r="DN99" s="853"/>
      <c r="DO99" s="853"/>
      <c r="DP99" s="854"/>
      <c r="DQ99" s="852"/>
      <c r="DR99" s="853"/>
      <c r="DS99" s="853"/>
      <c r="DT99" s="853"/>
      <c r="DU99" s="854"/>
      <c r="DV99" s="849"/>
      <c r="DW99" s="850"/>
      <c r="DX99" s="850"/>
      <c r="DY99" s="850"/>
      <c r="DZ99" s="851"/>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9"/>
      <c r="BT100" s="850"/>
      <c r="BU100" s="850"/>
      <c r="BV100" s="850"/>
      <c r="BW100" s="850"/>
      <c r="BX100" s="850"/>
      <c r="BY100" s="850"/>
      <c r="BZ100" s="850"/>
      <c r="CA100" s="850"/>
      <c r="CB100" s="850"/>
      <c r="CC100" s="850"/>
      <c r="CD100" s="850"/>
      <c r="CE100" s="850"/>
      <c r="CF100" s="850"/>
      <c r="CG100" s="855"/>
      <c r="CH100" s="852"/>
      <c r="CI100" s="853"/>
      <c r="CJ100" s="853"/>
      <c r="CK100" s="853"/>
      <c r="CL100" s="854"/>
      <c r="CM100" s="852"/>
      <c r="CN100" s="853"/>
      <c r="CO100" s="853"/>
      <c r="CP100" s="853"/>
      <c r="CQ100" s="854"/>
      <c r="CR100" s="852"/>
      <c r="CS100" s="853"/>
      <c r="CT100" s="853"/>
      <c r="CU100" s="853"/>
      <c r="CV100" s="854"/>
      <c r="CW100" s="852"/>
      <c r="CX100" s="853"/>
      <c r="CY100" s="853"/>
      <c r="CZ100" s="853"/>
      <c r="DA100" s="854"/>
      <c r="DB100" s="852"/>
      <c r="DC100" s="853"/>
      <c r="DD100" s="853"/>
      <c r="DE100" s="853"/>
      <c r="DF100" s="854"/>
      <c r="DG100" s="852"/>
      <c r="DH100" s="853"/>
      <c r="DI100" s="853"/>
      <c r="DJ100" s="853"/>
      <c r="DK100" s="854"/>
      <c r="DL100" s="852"/>
      <c r="DM100" s="853"/>
      <c r="DN100" s="853"/>
      <c r="DO100" s="853"/>
      <c r="DP100" s="854"/>
      <c r="DQ100" s="852"/>
      <c r="DR100" s="853"/>
      <c r="DS100" s="853"/>
      <c r="DT100" s="853"/>
      <c r="DU100" s="854"/>
      <c r="DV100" s="849"/>
      <c r="DW100" s="850"/>
      <c r="DX100" s="850"/>
      <c r="DY100" s="850"/>
      <c r="DZ100" s="851"/>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9"/>
      <c r="BT101" s="850"/>
      <c r="BU101" s="850"/>
      <c r="BV101" s="850"/>
      <c r="BW101" s="850"/>
      <c r="BX101" s="850"/>
      <c r="BY101" s="850"/>
      <c r="BZ101" s="850"/>
      <c r="CA101" s="850"/>
      <c r="CB101" s="850"/>
      <c r="CC101" s="850"/>
      <c r="CD101" s="850"/>
      <c r="CE101" s="850"/>
      <c r="CF101" s="850"/>
      <c r="CG101" s="855"/>
      <c r="CH101" s="852"/>
      <c r="CI101" s="853"/>
      <c r="CJ101" s="853"/>
      <c r="CK101" s="853"/>
      <c r="CL101" s="854"/>
      <c r="CM101" s="852"/>
      <c r="CN101" s="853"/>
      <c r="CO101" s="853"/>
      <c r="CP101" s="853"/>
      <c r="CQ101" s="854"/>
      <c r="CR101" s="852"/>
      <c r="CS101" s="853"/>
      <c r="CT101" s="853"/>
      <c r="CU101" s="853"/>
      <c r="CV101" s="854"/>
      <c r="CW101" s="852"/>
      <c r="CX101" s="853"/>
      <c r="CY101" s="853"/>
      <c r="CZ101" s="853"/>
      <c r="DA101" s="854"/>
      <c r="DB101" s="852"/>
      <c r="DC101" s="853"/>
      <c r="DD101" s="853"/>
      <c r="DE101" s="853"/>
      <c r="DF101" s="854"/>
      <c r="DG101" s="852"/>
      <c r="DH101" s="853"/>
      <c r="DI101" s="853"/>
      <c r="DJ101" s="853"/>
      <c r="DK101" s="854"/>
      <c r="DL101" s="852"/>
      <c r="DM101" s="853"/>
      <c r="DN101" s="853"/>
      <c r="DO101" s="853"/>
      <c r="DP101" s="854"/>
      <c r="DQ101" s="852"/>
      <c r="DR101" s="853"/>
      <c r="DS101" s="853"/>
      <c r="DT101" s="853"/>
      <c r="DU101" s="854"/>
      <c r="DV101" s="849"/>
      <c r="DW101" s="850"/>
      <c r="DX101" s="850"/>
      <c r="DY101" s="850"/>
      <c r="DZ101" s="851"/>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776" t="s">
        <v>405</v>
      </c>
      <c r="BS102" s="777"/>
      <c r="BT102" s="777"/>
      <c r="BU102" s="777"/>
      <c r="BV102" s="777"/>
      <c r="BW102" s="777"/>
      <c r="BX102" s="777"/>
      <c r="BY102" s="777"/>
      <c r="BZ102" s="777"/>
      <c r="CA102" s="777"/>
      <c r="CB102" s="777"/>
      <c r="CC102" s="777"/>
      <c r="CD102" s="777"/>
      <c r="CE102" s="777"/>
      <c r="CF102" s="777"/>
      <c r="CG102" s="778"/>
      <c r="CH102" s="877"/>
      <c r="CI102" s="878"/>
      <c r="CJ102" s="878"/>
      <c r="CK102" s="878"/>
      <c r="CL102" s="879"/>
      <c r="CM102" s="877"/>
      <c r="CN102" s="878"/>
      <c r="CO102" s="878"/>
      <c r="CP102" s="878"/>
      <c r="CQ102" s="879"/>
      <c r="CR102" s="880"/>
      <c r="CS102" s="842"/>
      <c r="CT102" s="842"/>
      <c r="CU102" s="842"/>
      <c r="CV102" s="881"/>
      <c r="CW102" s="880"/>
      <c r="CX102" s="842"/>
      <c r="CY102" s="842"/>
      <c r="CZ102" s="842"/>
      <c r="DA102" s="881"/>
      <c r="DB102" s="880"/>
      <c r="DC102" s="842"/>
      <c r="DD102" s="842"/>
      <c r="DE102" s="842"/>
      <c r="DF102" s="881"/>
      <c r="DG102" s="880"/>
      <c r="DH102" s="842"/>
      <c r="DI102" s="842"/>
      <c r="DJ102" s="842"/>
      <c r="DK102" s="881"/>
      <c r="DL102" s="880"/>
      <c r="DM102" s="842"/>
      <c r="DN102" s="842"/>
      <c r="DO102" s="842"/>
      <c r="DP102" s="881"/>
      <c r="DQ102" s="880"/>
      <c r="DR102" s="842"/>
      <c r="DS102" s="842"/>
      <c r="DT102" s="842"/>
      <c r="DU102" s="881"/>
      <c r="DV102" s="776"/>
      <c r="DW102" s="777"/>
      <c r="DX102" s="777"/>
      <c r="DY102" s="777"/>
      <c r="DZ102" s="904"/>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5" t="s">
        <v>406</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6" t="s">
        <v>407</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7" t="s">
        <v>410</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411</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24" customFormat="1" ht="26.25" customHeight="1" x14ac:dyDescent="0.15">
      <c r="A109" s="90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413</v>
      </c>
      <c r="AB109" s="883"/>
      <c r="AC109" s="883"/>
      <c r="AD109" s="883"/>
      <c r="AE109" s="884"/>
      <c r="AF109" s="882" t="s">
        <v>414</v>
      </c>
      <c r="AG109" s="883"/>
      <c r="AH109" s="883"/>
      <c r="AI109" s="883"/>
      <c r="AJ109" s="884"/>
      <c r="AK109" s="882" t="s">
        <v>295</v>
      </c>
      <c r="AL109" s="883"/>
      <c r="AM109" s="883"/>
      <c r="AN109" s="883"/>
      <c r="AO109" s="884"/>
      <c r="AP109" s="882" t="s">
        <v>415</v>
      </c>
      <c r="AQ109" s="883"/>
      <c r="AR109" s="883"/>
      <c r="AS109" s="883"/>
      <c r="AT109" s="885"/>
      <c r="AU109" s="90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413</v>
      </c>
      <c r="BR109" s="883"/>
      <c r="BS109" s="883"/>
      <c r="BT109" s="883"/>
      <c r="BU109" s="884"/>
      <c r="BV109" s="882" t="s">
        <v>414</v>
      </c>
      <c r="BW109" s="883"/>
      <c r="BX109" s="883"/>
      <c r="BY109" s="883"/>
      <c r="BZ109" s="884"/>
      <c r="CA109" s="882" t="s">
        <v>295</v>
      </c>
      <c r="CB109" s="883"/>
      <c r="CC109" s="883"/>
      <c r="CD109" s="883"/>
      <c r="CE109" s="884"/>
      <c r="CF109" s="903" t="s">
        <v>415</v>
      </c>
      <c r="CG109" s="903"/>
      <c r="CH109" s="903"/>
      <c r="CI109" s="903"/>
      <c r="CJ109" s="903"/>
      <c r="CK109" s="882"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413</v>
      </c>
      <c r="DH109" s="883"/>
      <c r="DI109" s="883"/>
      <c r="DJ109" s="883"/>
      <c r="DK109" s="884"/>
      <c r="DL109" s="882" t="s">
        <v>414</v>
      </c>
      <c r="DM109" s="883"/>
      <c r="DN109" s="883"/>
      <c r="DO109" s="883"/>
      <c r="DP109" s="884"/>
      <c r="DQ109" s="882" t="s">
        <v>295</v>
      </c>
      <c r="DR109" s="883"/>
      <c r="DS109" s="883"/>
      <c r="DT109" s="883"/>
      <c r="DU109" s="884"/>
      <c r="DV109" s="882" t="s">
        <v>415</v>
      </c>
      <c r="DW109" s="883"/>
      <c r="DX109" s="883"/>
      <c r="DY109" s="883"/>
      <c r="DZ109" s="885"/>
    </row>
    <row r="110" spans="1:131" s="224" customFormat="1" ht="26.25" customHeight="1" x14ac:dyDescent="0.15">
      <c r="A110" s="886" t="s">
        <v>417</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1286490</v>
      </c>
      <c r="AB110" s="890"/>
      <c r="AC110" s="890"/>
      <c r="AD110" s="890"/>
      <c r="AE110" s="891"/>
      <c r="AF110" s="892">
        <v>1242875</v>
      </c>
      <c r="AG110" s="890"/>
      <c r="AH110" s="890"/>
      <c r="AI110" s="890"/>
      <c r="AJ110" s="891"/>
      <c r="AK110" s="892">
        <v>1246084</v>
      </c>
      <c r="AL110" s="890"/>
      <c r="AM110" s="890"/>
      <c r="AN110" s="890"/>
      <c r="AO110" s="891"/>
      <c r="AP110" s="893">
        <v>26.5</v>
      </c>
      <c r="AQ110" s="894"/>
      <c r="AR110" s="894"/>
      <c r="AS110" s="894"/>
      <c r="AT110" s="895"/>
      <c r="AU110" s="896" t="s">
        <v>69</v>
      </c>
      <c r="AV110" s="897"/>
      <c r="AW110" s="897"/>
      <c r="AX110" s="897"/>
      <c r="AY110" s="897"/>
      <c r="AZ110" s="919" t="s">
        <v>418</v>
      </c>
      <c r="BA110" s="887"/>
      <c r="BB110" s="887"/>
      <c r="BC110" s="887"/>
      <c r="BD110" s="887"/>
      <c r="BE110" s="887"/>
      <c r="BF110" s="887"/>
      <c r="BG110" s="887"/>
      <c r="BH110" s="887"/>
      <c r="BI110" s="887"/>
      <c r="BJ110" s="887"/>
      <c r="BK110" s="887"/>
      <c r="BL110" s="887"/>
      <c r="BM110" s="887"/>
      <c r="BN110" s="887"/>
      <c r="BO110" s="887"/>
      <c r="BP110" s="888"/>
      <c r="BQ110" s="920">
        <v>13328955</v>
      </c>
      <c r="BR110" s="921"/>
      <c r="BS110" s="921"/>
      <c r="BT110" s="921"/>
      <c r="BU110" s="921"/>
      <c r="BV110" s="921">
        <v>13360284</v>
      </c>
      <c r="BW110" s="921"/>
      <c r="BX110" s="921"/>
      <c r="BY110" s="921"/>
      <c r="BZ110" s="921"/>
      <c r="CA110" s="921">
        <v>13327046</v>
      </c>
      <c r="CB110" s="921"/>
      <c r="CC110" s="921"/>
      <c r="CD110" s="921"/>
      <c r="CE110" s="921"/>
      <c r="CF110" s="934">
        <v>283.8</v>
      </c>
      <c r="CG110" s="935"/>
      <c r="CH110" s="935"/>
      <c r="CI110" s="935"/>
      <c r="CJ110" s="935"/>
      <c r="CK110" s="936" t="s">
        <v>419</v>
      </c>
      <c r="CL110" s="937"/>
      <c r="CM110" s="919" t="s">
        <v>420</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t="s">
        <v>122</v>
      </c>
      <c r="DH110" s="921"/>
      <c r="DI110" s="921"/>
      <c r="DJ110" s="921"/>
      <c r="DK110" s="921"/>
      <c r="DL110" s="921" t="s">
        <v>122</v>
      </c>
      <c r="DM110" s="921"/>
      <c r="DN110" s="921"/>
      <c r="DO110" s="921"/>
      <c r="DP110" s="921"/>
      <c r="DQ110" s="921" t="s">
        <v>122</v>
      </c>
      <c r="DR110" s="921"/>
      <c r="DS110" s="921"/>
      <c r="DT110" s="921"/>
      <c r="DU110" s="921"/>
      <c r="DV110" s="922" t="s">
        <v>122</v>
      </c>
      <c r="DW110" s="922"/>
      <c r="DX110" s="922"/>
      <c r="DY110" s="922"/>
      <c r="DZ110" s="923"/>
    </row>
    <row r="111" spans="1:131" s="224" customFormat="1" ht="26.25" customHeight="1" x14ac:dyDescent="0.15">
      <c r="A111" s="924" t="s">
        <v>421</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122</v>
      </c>
      <c r="AB111" s="928"/>
      <c r="AC111" s="928"/>
      <c r="AD111" s="928"/>
      <c r="AE111" s="929"/>
      <c r="AF111" s="930" t="s">
        <v>122</v>
      </c>
      <c r="AG111" s="928"/>
      <c r="AH111" s="928"/>
      <c r="AI111" s="928"/>
      <c r="AJ111" s="929"/>
      <c r="AK111" s="930" t="s">
        <v>122</v>
      </c>
      <c r="AL111" s="928"/>
      <c r="AM111" s="928"/>
      <c r="AN111" s="928"/>
      <c r="AO111" s="929"/>
      <c r="AP111" s="931" t="s">
        <v>122</v>
      </c>
      <c r="AQ111" s="932"/>
      <c r="AR111" s="932"/>
      <c r="AS111" s="932"/>
      <c r="AT111" s="933"/>
      <c r="AU111" s="898"/>
      <c r="AV111" s="899"/>
      <c r="AW111" s="899"/>
      <c r="AX111" s="899"/>
      <c r="AY111" s="899"/>
      <c r="AZ111" s="912" t="s">
        <v>422</v>
      </c>
      <c r="BA111" s="913"/>
      <c r="BB111" s="913"/>
      <c r="BC111" s="913"/>
      <c r="BD111" s="913"/>
      <c r="BE111" s="913"/>
      <c r="BF111" s="913"/>
      <c r="BG111" s="913"/>
      <c r="BH111" s="913"/>
      <c r="BI111" s="913"/>
      <c r="BJ111" s="913"/>
      <c r="BK111" s="913"/>
      <c r="BL111" s="913"/>
      <c r="BM111" s="913"/>
      <c r="BN111" s="913"/>
      <c r="BO111" s="913"/>
      <c r="BP111" s="914"/>
      <c r="BQ111" s="915" t="s">
        <v>122</v>
      </c>
      <c r="BR111" s="916"/>
      <c r="BS111" s="916"/>
      <c r="BT111" s="916"/>
      <c r="BU111" s="916"/>
      <c r="BV111" s="916" t="s">
        <v>122</v>
      </c>
      <c r="BW111" s="916"/>
      <c r="BX111" s="916"/>
      <c r="BY111" s="916"/>
      <c r="BZ111" s="916"/>
      <c r="CA111" s="916" t="s">
        <v>122</v>
      </c>
      <c r="CB111" s="916"/>
      <c r="CC111" s="916"/>
      <c r="CD111" s="916"/>
      <c r="CE111" s="916"/>
      <c r="CF111" s="910" t="s">
        <v>122</v>
      </c>
      <c r="CG111" s="911"/>
      <c r="CH111" s="911"/>
      <c r="CI111" s="911"/>
      <c r="CJ111" s="911"/>
      <c r="CK111" s="938"/>
      <c r="CL111" s="939"/>
      <c r="CM111" s="912" t="s">
        <v>423</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122</v>
      </c>
      <c r="DH111" s="916"/>
      <c r="DI111" s="916"/>
      <c r="DJ111" s="916"/>
      <c r="DK111" s="916"/>
      <c r="DL111" s="916" t="s">
        <v>122</v>
      </c>
      <c r="DM111" s="916"/>
      <c r="DN111" s="916"/>
      <c r="DO111" s="916"/>
      <c r="DP111" s="916"/>
      <c r="DQ111" s="916" t="s">
        <v>122</v>
      </c>
      <c r="DR111" s="916"/>
      <c r="DS111" s="916"/>
      <c r="DT111" s="916"/>
      <c r="DU111" s="916"/>
      <c r="DV111" s="917" t="s">
        <v>122</v>
      </c>
      <c r="DW111" s="917"/>
      <c r="DX111" s="917"/>
      <c r="DY111" s="917"/>
      <c r="DZ111" s="918"/>
    </row>
    <row r="112" spans="1:131" s="224" customFormat="1" ht="26.25" customHeight="1" x14ac:dyDescent="0.15">
      <c r="A112" s="942" t="s">
        <v>424</v>
      </c>
      <c r="B112" s="943"/>
      <c r="C112" s="913" t="s">
        <v>425</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8" t="s">
        <v>122</v>
      </c>
      <c r="AB112" s="949"/>
      <c r="AC112" s="949"/>
      <c r="AD112" s="949"/>
      <c r="AE112" s="950"/>
      <c r="AF112" s="951" t="s">
        <v>122</v>
      </c>
      <c r="AG112" s="949"/>
      <c r="AH112" s="949"/>
      <c r="AI112" s="949"/>
      <c r="AJ112" s="950"/>
      <c r="AK112" s="951" t="s">
        <v>122</v>
      </c>
      <c r="AL112" s="949"/>
      <c r="AM112" s="949"/>
      <c r="AN112" s="949"/>
      <c r="AO112" s="950"/>
      <c r="AP112" s="952" t="s">
        <v>122</v>
      </c>
      <c r="AQ112" s="953"/>
      <c r="AR112" s="953"/>
      <c r="AS112" s="953"/>
      <c r="AT112" s="954"/>
      <c r="AU112" s="898"/>
      <c r="AV112" s="899"/>
      <c r="AW112" s="899"/>
      <c r="AX112" s="899"/>
      <c r="AY112" s="899"/>
      <c r="AZ112" s="912" t="s">
        <v>426</v>
      </c>
      <c r="BA112" s="913"/>
      <c r="BB112" s="913"/>
      <c r="BC112" s="913"/>
      <c r="BD112" s="913"/>
      <c r="BE112" s="913"/>
      <c r="BF112" s="913"/>
      <c r="BG112" s="913"/>
      <c r="BH112" s="913"/>
      <c r="BI112" s="913"/>
      <c r="BJ112" s="913"/>
      <c r="BK112" s="913"/>
      <c r="BL112" s="913"/>
      <c r="BM112" s="913"/>
      <c r="BN112" s="913"/>
      <c r="BO112" s="913"/>
      <c r="BP112" s="914"/>
      <c r="BQ112" s="915">
        <v>666328</v>
      </c>
      <c r="BR112" s="916"/>
      <c r="BS112" s="916"/>
      <c r="BT112" s="916"/>
      <c r="BU112" s="916"/>
      <c r="BV112" s="916">
        <v>659889</v>
      </c>
      <c r="BW112" s="916"/>
      <c r="BX112" s="916"/>
      <c r="BY112" s="916"/>
      <c r="BZ112" s="916"/>
      <c r="CA112" s="916">
        <v>659677</v>
      </c>
      <c r="CB112" s="916"/>
      <c r="CC112" s="916"/>
      <c r="CD112" s="916"/>
      <c r="CE112" s="916"/>
      <c r="CF112" s="910">
        <v>14</v>
      </c>
      <c r="CG112" s="911"/>
      <c r="CH112" s="911"/>
      <c r="CI112" s="911"/>
      <c r="CJ112" s="911"/>
      <c r="CK112" s="938"/>
      <c r="CL112" s="939"/>
      <c r="CM112" s="912" t="s">
        <v>427</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t="s">
        <v>122</v>
      </c>
      <c r="DH112" s="916"/>
      <c r="DI112" s="916"/>
      <c r="DJ112" s="916"/>
      <c r="DK112" s="916"/>
      <c r="DL112" s="916" t="s">
        <v>122</v>
      </c>
      <c r="DM112" s="916"/>
      <c r="DN112" s="916"/>
      <c r="DO112" s="916"/>
      <c r="DP112" s="916"/>
      <c r="DQ112" s="916" t="s">
        <v>122</v>
      </c>
      <c r="DR112" s="916"/>
      <c r="DS112" s="916"/>
      <c r="DT112" s="916"/>
      <c r="DU112" s="916"/>
      <c r="DV112" s="917" t="s">
        <v>122</v>
      </c>
      <c r="DW112" s="917"/>
      <c r="DX112" s="917"/>
      <c r="DY112" s="917"/>
      <c r="DZ112" s="918"/>
    </row>
    <row r="113" spans="1:130" s="224" customFormat="1" ht="26.25" customHeight="1" x14ac:dyDescent="0.15">
      <c r="A113" s="944"/>
      <c r="B113" s="945"/>
      <c r="C113" s="913" t="s">
        <v>428</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27">
        <v>82139</v>
      </c>
      <c r="AB113" s="928"/>
      <c r="AC113" s="928"/>
      <c r="AD113" s="928"/>
      <c r="AE113" s="929"/>
      <c r="AF113" s="930">
        <v>90124</v>
      </c>
      <c r="AG113" s="928"/>
      <c r="AH113" s="928"/>
      <c r="AI113" s="928"/>
      <c r="AJ113" s="929"/>
      <c r="AK113" s="930">
        <v>94137</v>
      </c>
      <c r="AL113" s="928"/>
      <c r="AM113" s="928"/>
      <c r="AN113" s="928"/>
      <c r="AO113" s="929"/>
      <c r="AP113" s="931">
        <v>2</v>
      </c>
      <c r="AQ113" s="932"/>
      <c r="AR113" s="932"/>
      <c r="AS113" s="932"/>
      <c r="AT113" s="933"/>
      <c r="AU113" s="898"/>
      <c r="AV113" s="899"/>
      <c r="AW113" s="899"/>
      <c r="AX113" s="899"/>
      <c r="AY113" s="899"/>
      <c r="AZ113" s="912" t="s">
        <v>429</v>
      </c>
      <c r="BA113" s="913"/>
      <c r="BB113" s="913"/>
      <c r="BC113" s="913"/>
      <c r="BD113" s="913"/>
      <c r="BE113" s="913"/>
      <c r="BF113" s="913"/>
      <c r="BG113" s="913"/>
      <c r="BH113" s="913"/>
      <c r="BI113" s="913"/>
      <c r="BJ113" s="913"/>
      <c r="BK113" s="913"/>
      <c r="BL113" s="913"/>
      <c r="BM113" s="913"/>
      <c r="BN113" s="913"/>
      <c r="BO113" s="913"/>
      <c r="BP113" s="914"/>
      <c r="BQ113" s="915">
        <v>22763</v>
      </c>
      <c r="BR113" s="916"/>
      <c r="BS113" s="916"/>
      <c r="BT113" s="916"/>
      <c r="BU113" s="916"/>
      <c r="BV113" s="916">
        <v>13838</v>
      </c>
      <c r="BW113" s="916"/>
      <c r="BX113" s="916"/>
      <c r="BY113" s="916"/>
      <c r="BZ113" s="916"/>
      <c r="CA113" s="916">
        <v>8239</v>
      </c>
      <c r="CB113" s="916"/>
      <c r="CC113" s="916"/>
      <c r="CD113" s="916"/>
      <c r="CE113" s="916"/>
      <c r="CF113" s="910">
        <v>0.2</v>
      </c>
      <c r="CG113" s="911"/>
      <c r="CH113" s="911"/>
      <c r="CI113" s="911"/>
      <c r="CJ113" s="911"/>
      <c r="CK113" s="938"/>
      <c r="CL113" s="939"/>
      <c r="CM113" s="912" t="s">
        <v>430</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48" t="s">
        <v>122</v>
      </c>
      <c r="DH113" s="949"/>
      <c r="DI113" s="949"/>
      <c r="DJ113" s="949"/>
      <c r="DK113" s="950"/>
      <c r="DL113" s="951" t="s">
        <v>122</v>
      </c>
      <c r="DM113" s="949"/>
      <c r="DN113" s="949"/>
      <c r="DO113" s="949"/>
      <c r="DP113" s="950"/>
      <c r="DQ113" s="951" t="s">
        <v>122</v>
      </c>
      <c r="DR113" s="949"/>
      <c r="DS113" s="949"/>
      <c r="DT113" s="949"/>
      <c r="DU113" s="950"/>
      <c r="DV113" s="952" t="s">
        <v>122</v>
      </c>
      <c r="DW113" s="953"/>
      <c r="DX113" s="953"/>
      <c r="DY113" s="953"/>
      <c r="DZ113" s="954"/>
    </row>
    <row r="114" spans="1:130" s="224" customFormat="1" ht="26.25" customHeight="1" x14ac:dyDescent="0.15">
      <c r="A114" s="944"/>
      <c r="B114" s="945"/>
      <c r="C114" s="913" t="s">
        <v>431</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8">
        <v>9322</v>
      </c>
      <c r="AB114" s="949"/>
      <c r="AC114" s="949"/>
      <c r="AD114" s="949"/>
      <c r="AE114" s="950"/>
      <c r="AF114" s="951">
        <v>9322</v>
      </c>
      <c r="AG114" s="949"/>
      <c r="AH114" s="949"/>
      <c r="AI114" s="949"/>
      <c r="AJ114" s="950"/>
      <c r="AK114" s="951">
        <v>7102</v>
      </c>
      <c r="AL114" s="949"/>
      <c r="AM114" s="949"/>
      <c r="AN114" s="949"/>
      <c r="AO114" s="950"/>
      <c r="AP114" s="952">
        <v>0.2</v>
      </c>
      <c r="AQ114" s="953"/>
      <c r="AR114" s="953"/>
      <c r="AS114" s="953"/>
      <c r="AT114" s="954"/>
      <c r="AU114" s="898"/>
      <c r="AV114" s="899"/>
      <c r="AW114" s="899"/>
      <c r="AX114" s="899"/>
      <c r="AY114" s="899"/>
      <c r="AZ114" s="912" t="s">
        <v>432</v>
      </c>
      <c r="BA114" s="913"/>
      <c r="BB114" s="913"/>
      <c r="BC114" s="913"/>
      <c r="BD114" s="913"/>
      <c r="BE114" s="913"/>
      <c r="BF114" s="913"/>
      <c r="BG114" s="913"/>
      <c r="BH114" s="913"/>
      <c r="BI114" s="913"/>
      <c r="BJ114" s="913"/>
      <c r="BK114" s="913"/>
      <c r="BL114" s="913"/>
      <c r="BM114" s="913"/>
      <c r="BN114" s="913"/>
      <c r="BO114" s="913"/>
      <c r="BP114" s="914"/>
      <c r="BQ114" s="915">
        <v>708206</v>
      </c>
      <c r="BR114" s="916"/>
      <c r="BS114" s="916"/>
      <c r="BT114" s="916"/>
      <c r="BU114" s="916"/>
      <c r="BV114" s="916">
        <v>750676</v>
      </c>
      <c r="BW114" s="916"/>
      <c r="BX114" s="916"/>
      <c r="BY114" s="916"/>
      <c r="BZ114" s="916"/>
      <c r="CA114" s="916">
        <v>1031289</v>
      </c>
      <c r="CB114" s="916"/>
      <c r="CC114" s="916"/>
      <c r="CD114" s="916"/>
      <c r="CE114" s="916"/>
      <c r="CF114" s="910">
        <v>22</v>
      </c>
      <c r="CG114" s="911"/>
      <c r="CH114" s="911"/>
      <c r="CI114" s="911"/>
      <c r="CJ114" s="911"/>
      <c r="CK114" s="938"/>
      <c r="CL114" s="939"/>
      <c r="CM114" s="912" t="s">
        <v>433</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48" t="s">
        <v>122</v>
      </c>
      <c r="DH114" s="949"/>
      <c r="DI114" s="949"/>
      <c r="DJ114" s="949"/>
      <c r="DK114" s="950"/>
      <c r="DL114" s="951" t="s">
        <v>122</v>
      </c>
      <c r="DM114" s="949"/>
      <c r="DN114" s="949"/>
      <c r="DO114" s="949"/>
      <c r="DP114" s="950"/>
      <c r="DQ114" s="951" t="s">
        <v>122</v>
      </c>
      <c r="DR114" s="949"/>
      <c r="DS114" s="949"/>
      <c r="DT114" s="949"/>
      <c r="DU114" s="950"/>
      <c r="DV114" s="952" t="s">
        <v>122</v>
      </c>
      <c r="DW114" s="953"/>
      <c r="DX114" s="953"/>
      <c r="DY114" s="953"/>
      <c r="DZ114" s="954"/>
    </row>
    <row r="115" spans="1:130" s="224" customFormat="1" ht="26.25" customHeight="1" x14ac:dyDescent="0.15">
      <c r="A115" s="944"/>
      <c r="B115" s="945"/>
      <c r="C115" s="913" t="s">
        <v>434</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27">
        <v>235</v>
      </c>
      <c r="AB115" s="928"/>
      <c r="AC115" s="928"/>
      <c r="AD115" s="928"/>
      <c r="AE115" s="929"/>
      <c r="AF115" s="930">
        <v>241</v>
      </c>
      <c r="AG115" s="928"/>
      <c r="AH115" s="928"/>
      <c r="AI115" s="928"/>
      <c r="AJ115" s="929"/>
      <c r="AK115" s="930">
        <v>269</v>
      </c>
      <c r="AL115" s="928"/>
      <c r="AM115" s="928"/>
      <c r="AN115" s="928"/>
      <c r="AO115" s="929"/>
      <c r="AP115" s="931">
        <v>0</v>
      </c>
      <c r="AQ115" s="932"/>
      <c r="AR115" s="932"/>
      <c r="AS115" s="932"/>
      <c r="AT115" s="933"/>
      <c r="AU115" s="898"/>
      <c r="AV115" s="899"/>
      <c r="AW115" s="899"/>
      <c r="AX115" s="899"/>
      <c r="AY115" s="899"/>
      <c r="AZ115" s="912" t="s">
        <v>435</v>
      </c>
      <c r="BA115" s="913"/>
      <c r="BB115" s="913"/>
      <c r="BC115" s="913"/>
      <c r="BD115" s="913"/>
      <c r="BE115" s="913"/>
      <c r="BF115" s="913"/>
      <c r="BG115" s="913"/>
      <c r="BH115" s="913"/>
      <c r="BI115" s="913"/>
      <c r="BJ115" s="913"/>
      <c r="BK115" s="913"/>
      <c r="BL115" s="913"/>
      <c r="BM115" s="913"/>
      <c r="BN115" s="913"/>
      <c r="BO115" s="913"/>
      <c r="BP115" s="914"/>
      <c r="BQ115" s="915" t="s">
        <v>122</v>
      </c>
      <c r="BR115" s="916"/>
      <c r="BS115" s="916"/>
      <c r="BT115" s="916"/>
      <c r="BU115" s="916"/>
      <c r="BV115" s="916" t="s">
        <v>122</v>
      </c>
      <c r="BW115" s="916"/>
      <c r="BX115" s="916"/>
      <c r="BY115" s="916"/>
      <c r="BZ115" s="916"/>
      <c r="CA115" s="916" t="s">
        <v>122</v>
      </c>
      <c r="CB115" s="916"/>
      <c r="CC115" s="916"/>
      <c r="CD115" s="916"/>
      <c r="CE115" s="916"/>
      <c r="CF115" s="910" t="s">
        <v>122</v>
      </c>
      <c r="CG115" s="911"/>
      <c r="CH115" s="911"/>
      <c r="CI115" s="911"/>
      <c r="CJ115" s="911"/>
      <c r="CK115" s="938"/>
      <c r="CL115" s="939"/>
      <c r="CM115" s="912" t="s">
        <v>436</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48" t="s">
        <v>122</v>
      </c>
      <c r="DH115" s="949"/>
      <c r="DI115" s="949"/>
      <c r="DJ115" s="949"/>
      <c r="DK115" s="950"/>
      <c r="DL115" s="951" t="s">
        <v>122</v>
      </c>
      <c r="DM115" s="949"/>
      <c r="DN115" s="949"/>
      <c r="DO115" s="949"/>
      <c r="DP115" s="950"/>
      <c r="DQ115" s="951" t="s">
        <v>122</v>
      </c>
      <c r="DR115" s="949"/>
      <c r="DS115" s="949"/>
      <c r="DT115" s="949"/>
      <c r="DU115" s="950"/>
      <c r="DV115" s="952" t="s">
        <v>122</v>
      </c>
      <c r="DW115" s="953"/>
      <c r="DX115" s="953"/>
      <c r="DY115" s="953"/>
      <c r="DZ115" s="954"/>
    </row>
    <row r="116" spans="1:130" s="224" customFormat="1" ht="26.25" customHeight="1" x14ac:dyDescent="0.15">
      <c r="A116" s="946"/>
      <c r="B116" s="947"/>
      <c r="C116" s="955" t="s">
        <v>437</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8" t="s">
        <v>122</v>
      </c>
      <c r="AB116" s="949"/>
      <c r="AC116" s="949"/>
      <c r="AD116" s="949"/>
      <c r="AE116" s="950"/>
      <c r="AF116" s="951" t="s">
        <v>122</v>
      </c>
      <c r="AG116" s="949"/>
      <c r="AH116" s="949"/>
      <c r="AI116" s="949"/>
      <c r="AJ116" s="950"/>
      <c r="AK116" s="951">
        <v>510</v>
      </c>
      <c r="AL116" s="949"/>
      <c r="AM116" s="949"/>
      <c r="AN116" s="949"/>
      <c r="AO116" s="950"/>
      <c r="AP116" s="952">
        <v>0</v>
      </c>
      <c r="AQ116" s="953"/>
      <c r="AR116" s="953"/>
      <c r="AS116" s="953"/>
      <c r="AT116" s="954"/>
      <c r="AU116" s="898"/>
      <c r="AV116" s="899"/>
      <c r="AW116" s="899"/>
      <c r="AX116" s="899"/>
      <c r="AY116" s="899"/>
      <c r="AZ116" s="957" t="s">
        <v>438</v>
      </c>
      <c r="BA116" s="958"/>
      <c r="BB116" s="958"/>
      <c r="BC116" s="958"/>
      <c r="BD116" s="958"/>
      <c r="BE116" s="958"/>
      <c r="BF116" s="958"/>
      <c r="BG116" s="958"/>
      <c r="BH116" s="958"/>
      <c r="BI116" s="958"/>
      <c r="BJ116" s="958"/>
      <c r="BK116" s="958"/>
      <c r="BL116" s="958"/>
      <c r="BM116" s="958"/>
      <c r="BN116" s="958"/>
      <c r="BO116" s="958"/>
      <c r="BP116" s="959"/>
      <c r="BQ116" s="915" t="s">
        <v>122</v>
      </c>
      <c r="BR116" s="916"/>
      <c r="BS116" s="916"/>
      <c r="BT116" s="916"/>
      <c r="BU116" s="916"/>
      <c r="BV116" s="916" t="s">
        <v>122</v>
      </c>
      <c r="BW116" s="916"/>
      <c r="BX116" s="916"/>
      <c r="BY116" s="916"/>
      <c r="BZ116" s="916"/>
      <c r="CA116" s="916" t="s">
        <v>122</v>
      </c>
      <c r="CB116" s="916"/>
      <c r="CC116" s="916"/>
      <c r="CD116" s="916"/>
      <c r="CE116" s="916"/>
      <c r="CF116" s="910" t="s">
        <v>122</v>
      </c>
      <c r="CG116" s="911"/>
      <c r="CH116" s="911"/>
      <c r="CI116" s="911"/>
      <c r="CJ116" s="911"/>
      <c r="CK116" s="938"/>
      <c r="CL116" s="939"/>
      <c r="CM116" s="912" t="s">
        <v>439</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48" t="s">
        <v>122</v>
      </c>
      <c r="DH116" s="949"/>
      <c r="DI116" s="949"/>
      <c r="DJ116" s="949"/>
      <c r="DK116" s="950"/>
      <c r="DL116" s="951" t="s">
        <v>122</v>
      </c>
      <c r="DM116" s="949"/>
      <c r="DN116" s="949"/>
      <c r="DO116" s="949"/>
      <c r="DP116" s="950"/>
      <c r="DQ116" s="951" t="s">
        <v>122</v>
      </c>
      <c r="DR116" s="949"/>
      <c r="DS116" s="949"/>
      <c r="DT116" s="949"/>
      <c r="DU116" s="950"/>
      <c r="DV116" s="952" t="s">
        <v>122</v>
      </c>
      <c r="DW116" s="953"/>
      <c r="DX116" s="953"/>
      <c r="DY116" s="953"/>
      <c r="DZ116" s="954"/>
    </row>
    <row r="117" spans="1:130" s="224" customFormat="1" ht="26.25" customHeight="1" x14ac:dyDescent="0.15">
      <c r="A117" s="90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7" t="s">
        <v>440</v>
      </c>
      <c r="Z117" s="884"/>
      <c r="AA117" s="968">
        <v>1378186</v>
      </c>
      <c r="AB117" s="969"/>
      <c r="AC117" s="969"/>
      <c r="AD117" s="969"/>
      <c r="AE117" s="970"/>
      <c r="AF117" s="971">
        <v>1342562</v>
      </c>
      <c r="AG117" s="969"/>
      <c r="AH117" s="969"/>
      <c r="AI117" s="969"/>
      <c r="AJ117" s="970"/>
      <c r="AK117" s="971">
        <v>1348102</v>
      </c>
      <c r="AL117" s="969"/>
      <c r="AM117" s="969"/>
      <c r="AN117" s="969"/>
      <c r="AO117" s="970"/>
      <c r="AP117" s="972"/>
      <c r="AQ117" s="973"/>
      <c r="AR117" s="973"/>
      <c r="AS117" s="973"/>
      <c r="AT117" s="974"/>
      <c r="AU117" s="898"/>
      <c r="AV117" s="899"/>
      <c r="AW117" s="899"/>
      <c r="AX117" s="899"/>
      <c r="AY117" s="899"/>
      <c r="AZ117" s="964" t="s">
        <v>441</v>
      </c>
      <c r="BA117" s="965"/>
      <c r="BB117" s="965"/>
      <c r="BC117" s="965"/>
      <c r="BD117" s="965"/>
      <c r="BE117" s="965"/>
      <c r="BF117" s="965"/>
      <c r="BG117" s="965"/>
      <c r="BH117" s="965"/>
      <c r="BI117" s="965"/>
      <c r="BJ117" s="965"/>
      <c r="BK117" s="965"/>
      <c r="BL117" s="965"/>
      <c r="BM117" s="965"/>
      <c r="BN117" s="965"/>
      <c r="BO117" s="965"/>
      <c r="BP117" s="966"/>
      <c r="BQ117" s="915" t="s">
        <v>122</v>
      </c>
      <c r="BR117" s="916"/>
      <c r="BS117" s="916"/>
      <c r="BT117" s="916"/>
      <c r="BU117" s="916"/>
      <c r="BV117" s="916" t="s">
        <v>122</v>
      </c>
      <c r="BW117" s="916"/>
      <c r="BX117" s="916"/>
      <c r="BY117" s="916"/>
      <c r="BZ117" s="916"/>
      <c r="CA117" s="916" t="s">
        <v>122</v>
      </c>
      <c r="CB117" s="916"/>
      <c r="CC117" s="916"/>
      <c r="CD117" s="916"/>
      <c r="CE117" s="916"/>
      <c r="CF117" s="910" t="s">
        <v>122</v>
      </c>
      <c r="CG117" s="911"/>
      <c r="CH117" s="911"/>
      <c r="CI117" s="911"/>
      <c r="CJ117" s="911"/>
      <c r="CK117" s="938"/>
      <c r="CL117" s="939"/>
      <c r="CM117" s="912" t="s">
        <v>442</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48" t="s">
        <v>122</v>
      </c>
      <c r="DH117" s="949"/>
      <c r="DI117" s="949"/>
      <c r="DJ117" s="949"/>
      <c r="DK117" s="950"/>
      <c r="DL117" s="951" t="s">
        <v>122</v>
      </c>
      <c r="DM117" s="949"/>
      <c r="DN117" s="949"/>
      <c r="DO117" s="949"/>
      <c r="DP117" s="950"/>
      <c r="DQ117" s="951" t="s">
        <v>122</v>
      </c>
      <c r="DR117" s="949"/>
      <c r="DS117" s="949"/>
      <c r="DT117" s="949"/>
      <c r="DU117" s="950"/>
      <c r="DV117" s="952" t="s">
        <v>122</v>
      </c>
      <c r="DW117" s="953"/>
      <c r="DX117" s="953"/>
      <c r="DY117" s="953"/>
      <c r="DZ117" s="954"/>
    </row>
    <row r="118" spans="1:130" s="224" customFormat="1" ht="26.25" customHeight="1" x14ac:dyDescent="0.15">
      <c r="A118" s="90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413</v>
      </c>
      <c r="AB118" s="883"/>
      <c r="AC118" s="883"/>
      <c r="AD118" s="883"/>
      <c r="AE118" s="884"/>
      <c r="AF118" s="882" t="s">
        <v>414</v>
      </c>
      <c r="AG118" s="883"/>
      <c r="AH118" s="883"/>
      <c r="AI118" s="883"/>
      <c r="AJ118" s="884"/>
      <c r="AK118" s="882" t="s">
        <v>295</v>
      </c>
      <c r="AL118" s="883"/>
      <c r="AM118" s="883"/>
      <c r="AN118" s="883"/>
      <c r="AO118" s="884"/>
      <c r="AP118" s="960" t="s">
        <v>415</v>
      </c>
      <c r="AQ118" s="961"/>
      <c r="AR118" s="961"/>
      <c r="AS118" s="961"/>
      <c r="AT118" s="962"/>
      <c r="AU118" s="898"/>
      <c r="AV118" s="899"/>
      <c r="AW118" s="899"/>
      <c r="AX118" s="899"/>
      <c r="AY118" s="899"/>
      <c r="AZ118" s="963" t="s">
        <v>443</v>
      </c>
      <c r="BA118" s="955"/>
      <c r="BB118" s="955"/>
      <c r="BC118" s="955"/>
      <c r="BD118" s="955"/>
      <c r="BE118" s="955"/>
      <c r="BF118" s="955"/>
      <c r="BG118" s="955"/>
      <c r="BH118" s="955"/>
      <c r="BI118" s="955"/>
      <c r="BJ118" s="955"/>
      <c r="BK118" s="955"/>
      <c r="BL118" s="955"/>
      <c r="BM118" s="955"/>
      <c r="BN118" s="955"/>
      <c r="BO118" s="955"/>
      <c r="BP118" s="956"/>
      <c r="BQ118" s="989" t="s">
        <v>122</v>
      </c>
      <c r="BR118" s="990"/>
      <c r="BS118" s="990"/>
      <c r="BT118" s="990"/>
      <c r="BU118" s="990"/>
      <c r="BV118" s="990" t="s">
        <v>122</v>
      </c>
      <c r="BW118" s="990"/>
      <c r="BX118" s="990"/>
      <c r="BY118" s="990"/>
      <c r="BZ118" s="990"/>
      <c r="CA118" s="990" t="s">
        <v>122</v>
      </c>
      <c r="CB118" s="990"/>
      <c r="CC118" s="990"/>
      <c r="CD118" s="990"/>
      <c r="CE118" s="990"/>
      <c r="CF118" s="910" t="s">
        <v>122</v>
      </c>
      <c r="CG118" s="911"/>
      <c r="CH118" s="911"/>
      <c r="CI118" s="911"/>
      <c r="CJ118" s="911"/>
      <c r="CK118" s="938"/>
      <c r="CL118" s="939"/>
      <c r="CM118" s="912" t="s">
        <v>444</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48" t="s">
        <v>122</v>
      </c>
      <c r="DH118" s="949"/>
      <c r="DI118" s="949"/>
      <c r="DJ118" s="949"/>
      <c r="DK118" s="950"/>
      <c r="DL118" s="951" t="s">
        <v>122</v>
      </c>
      <c r="DM118" s="949"/>
      <c r="DN118" s="949"/>
      <c r="DO118" s="949"/>
      <c r="DP118" s="950"/>
      <c r="DQ118" s="951" t="s">
        <v>122</v>
      </c>
      <c r="DR118" s="949"/>
      <c r="DS118" s="949"/>
      <c r="DT118" s="949"/>
      <c r="DU118" s="950"/>
      <c r="DV118" s="952" t="s">
        <v>122</v>
      </c>
      <c r="DW118" s="953"/>
      <c r="DX118" s="953"/>
      <c r="DY118" s="953"/>
      <c r="DZ118" s="954"/>
    </row>
    <row r="119" spans="1:130" s="224" customFormat="1" ht="26.25" customHeight="1" x14ac:dyDescent="0.15">
      <c r="A119" s="1046" t="s">
        <v>419</v>
      </c>
      <c r="B119" s="937"/>
      <c r="C119" s="919" t="s">
        <v>420</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00"/>
      <c r="AV119" s="901"/>
      <c r="AW119" s="901"/>
      <c r="AX119" s="901"/>
      <c r="AY119" s="901"/>
      <c r="AZ119" s="247" t="s">
        <v>178</v>
      </c>
      <c r="BA119" s="247"/>
      <c r="BB119" s="247"/>
      <c r="BC119" s="247"/>
      <c r="BD119" s="247"/>
      <c r="BE119" s="247"/>
      <c r="BF119" s="247"/>
      <c r="BG119" s="247"/>
      <c r="BH119" s="247"/>
      <c r="BI119" s="247"/>
      <c r="BJ119" s="247"/>
      <c r="BK119" s="247"/>
      <c r="BL119" s="247"/>
      <c r="BM119" s="247"/>
      <c r="BN119" s="247"/>
      <c r="BO119" s="967" t="s">
        <v>445</v>
      </c>
      <c r="BP119" s="995"/>
      <c r="BQ119" s="989">
        <v>14726252</v>
      </c>
      <c r="BR119" s="990"/>
      <c r="BS119" s="990"/>
      <c r="BT119" s="990"/>
      <c r="BU119" s="990"/>
      <c r="BV119" s="990">
        <v>14784687</v>
      </c>
      <c r="BW119" s="990"/>
      <c r="BX119" s="990"/>
      <c r="BY119" s="990"/>
      <c r="BZ119" s="990"/>
      <c r="CA119" s="990">
        <v>15026251</v>
      </c>
      <c r="CB119" s="990"/>
      <c r="CC119" s="990"/>
      <c r="CD119" s="990"/>
      <c r="CE119" s="990"/>
      <c r="CF119" s="991"/>
      <c r="CG119" s="992"/>
      <c r="CH119" s="992"/>
      <c r="CI119" s="992"/>
      <c r="CJ119" s="993"/>
      <c r="CK119" s="940"/>
      <c r="CL119" s="941"/>
      <c r="CM119" s="963" t="s">
        <v>446</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94" t="s">
        <v>122</v>
      </c>
      <c r="DH119" s="976"/>
      <c r="DI119" s="976"/>
      <c r="DJ119" s="976"/>
      <c r="DK119" s="977"/>
      <c r="DL119" s="975" t="s">
        <v>122</v>
      </c>
      <c r="DM119" s="976"/>
      <c r="DN119" s="976"/>
      <c r="DO119" s="976"/>
      <c r="DP119" s="977"/>
      <c r="DQ119" s="975" t="s">
        <v>122</v>
      </c>
      <c r="DR119" s="976"/>
      <c r="DS119" s="976"/>
      <c r="DT119" s="976"/>
      <c r="DU119" s="977"/>
      <c r="DV119" s="978" t="s">
        <v>122</v>
      </c>
      <c r="DW119" s="979"/>
      <c r="DX119" s="979"/>
      <c r="DY119" s="979"/>
      <c r="DZ119" s="980"/>
    </row>
    <row r="120" spans="1:130" s="224" customFormat="1" ht="26.25" customHeight="1" x14ac:dyDescent="0.15">
      <c r="A120" s="1047"/>
      <c r="B120" s="939"/>
      <c r="C120" s="912" t="s">
        <v>423</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122</v>
      </c>
      <c r="AB120" s="949"/>
      <c r="AC120" s="949"/>
      <c r="AD120" s="949"/>
      <c r="AE120" s="950"/>
      <c r="AF120" s="951" t="s">
        <v>122</v>
      </c>
      <c r="AG120" s="949"/>
      <c r="AH120" s="949"/>
      <c r="AI120" s="949"/>
      <c r="AJ120" s="950"/>
      <c r="AK120" s="951" t="s">
        <v>122</v>
      </c>
      <c r="AL120" s="949"/>
      <c r="AM120" s="949"/>
      <c r="AN120" s="949"/>
      <c r="AO120" s="950"/>
      <c r="AP120" s="952" t="s">
        <v>122</v>
      </c>
      <c r="AQ120" s="953"/>
      <c r="AR120" s="953"/>
      <c r="AS120" s="953"/>
      <c r="AT120" s="954"/>
      <c r="AU120" s="981" t="s">
        <v>447</v>
      </c>
      <c r="AV120" s="982"/>
      <c r="AW120" s="982"/>
      <c r="AX120" s="982"/>
      <c r="AY120" s="983"/>
      <c r="AZ120" s="919" t="s">
        <v>448</v>
      </c>
      <c r="BA120" s="887"/>
      <c r="BB120" s="887"/>
      <c r="BC120" s="887"/>
      <c r="BD120" s="887"/>
      <c r="BE120" s="887"/>
      <c r="BF120" s="887"/>
      <c r="BG120" s="887"/>
      <c r="BH120" s="887"/>
      <c r="BI120" s="887"/>
      <c r="BJ120" s="887"/>
      <c r="BK120" s="887"/>
      <c r="BL120" s="887"/>
      <c r="BM120" s="887"/>
      <c r="BN120" s="887"/>
      <c r="BO120" s="887"/>
      <c r="BP120" s="888"/>
      <c r="BQ120" s="920">
        <v>11835469</v>
      </c>
      <c r="BR120" s="921"/>
      <c r="BS120" s="921"/>
      <c r="BT120" s="921"/>
      <c r="BU120" s="921"/>
      <c r="BV120" s="921">
        <v>12585388</v>
      </c>
      <c r="BW120" s="921"/>
      <c r="BX120" s="921"/>
      <c r="BY120" s="921"/>
      <c r="BZ120" s="921"/>
      <c r="CA120" s="921">
        <v>12832278</v>
      </c>
      <c r="CB120" s="921"/>
      <c r="CC120" s="921"/>
      <c r="CD120" s="921"/>
      <c r="CE120" s="921"/>
      <c r="CF120" s="934">
        <v>273.3</v>
      </c>
      <c r="CG120" s="935"/>
      <c r="CH120" s="935"/>
      <c r="CI120" s="935"/>
      <c r="CJ120" s="935"/>
      <c r="CK120" s="996" t="s">
        <v>449</v>
      </c>
      <c r="CL120" s="997"/>
      <c r="CM120" s="997"/>
      <c r="CN120" s="997"/>
      <c r="CO120" s="998"/>
      <c r="CP120" s="1004" t="s">
        <v>395</v>
      </c>
      <c r="CQ120" s="1005"/>
      <c r="CR120" s="1005"/>
      <c r="CS120" s="1005"/>
      <c r="CT120" s="1005"/>
      <c r="CU120" s="1005"/>
      <c r="CV120" s="1005"/>
      <c r="CW120" s="1005"/>
      <c r="CX120" s="1005"/>
      <c r="CY120" s="1005"/>
      <c r="CZ120" s="1005"/>
      <c r="DA120" s="1005"/>
      <c r="DB120" s="1005"/>
      <c r="DC120" s="1005"/>
      <c r="DD120" s="1005"/>
      <c r="DE120" s="1005"/>
      <c r="DF120" s="1006"/>
      <c r="DG120" s="920">
        <v>226209</v>
      </c>
      <c r="DH120" s="921"/>
      <c r="DI120" s="921"/>
      <c r="DJ120" s="921"/>
      <c r="DK120" s="921"/>
      <c r="DL120" s="921">
        <v>263455</v>
      </c>
      <c r="DM120" s="921"/>
      <c r="DN120" s="921"/>
      <c r="DO120" s="921"/>
      <c r="DP120" s="921"/>
      <c r="DQ120" s="921">
        <v>336692</v>
      </c>
      <c r="DR120" s="921"/>
      <c r="DS120" s="921"/>
      <c r="DT120" s="921"/>
      <c r="DU120" s="921"/>
      <c r="DV120" s="922">
        <v>7.2</v>
      </c>
      <c r="DW120" s="922"/>
      <c r="DX120" s="922"/>
      <c r="DY120" s="922"/>
      <c r="DZ120" s="923"/>
    </row>
    <row r="121" spans="1:130" s="224" customFormat="1" ht="26.25" customHeight="1" x14ac:dyDescent="0.15">
      <c r="A121" s="1047"/>
      <c r="B121" s="939"/>
      <c r="C121" s="964" t="s">
        <v>450</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48" t="s">
        <v>122</v>
      </c>
      <c r="AB121" s="949"/>
      <c r="AC121" s="949"/>
      <c r="AD121" s="949"/>
      <c r="AE121" s="950"/>
      <c r="AF121" s="951" t="s">
        <v>122</v>
      </c>
      <c r="AG121" s="949"/>
      <c r="AH121" s="949"/>
      <c r="AI121" s="949"/>
      <c r="AJ121" s="950"/>
      <c r="AK121" s="951" t="s">
        <v>122</v>
      </c>
      <c r="AL121" s="949"/>
      <c r="AM121" s="949"/>
      <c r="AN121" s="949"/>
      <c r="AO121" s="950"/>
      <c r="AP121" s="952" t="s">
        <v>122</v>
      </c>
      <c r="AQ121" s="953"/>
      <c r="AR121" s="953"/>
      <c r="AS121" s="953"/>
      <c r="AT121" s="954"/>
      <c r="AU121" s="984"/>
      <c r="AV121" s="985"/>
      <c r="AW121" s="985"/>
      <c r="AX121" s="985"/>
      <c r="AY121" s="986"/>
      <c r="AZ121" s="912" t="s">
        <v>451</v>
      </c>
      <c r="BA121" s="913"/>
      <c r="BB121" s="913"/>
      <c r="BC121" s="913"/>
      <c r="BD121" s="913"/>
      <c r="BE121" s="913"/>
      <c r="BF121" s="913"/>
      <c r="BG121" s="913"/>
      <c r="BH121" s="913"/>
      <c r="BI121" s="913"/>
      <c r="BJ121" s="913"/>
      <c r="BK121" s="913"/>
      <c r="BL121" s="913"/>
      <c r="BM121" s="913"/>
      <c r="BN121" s="913"/>
      <c r="BO121" s="913"/>
      <c r="BP121" s="914"/>
      <c r="BQ121" s="915">
        <v>1126536</v>
      </c>
      <c r="BR121" s="916"/>
      <c r="BS121" s="916"/>
      <c r="BT121" s="916"/>
      <c r="BU121" s="916"/>
      <c r="BV121" s="916">
        <v>832388</v>
      </c>
      <c r="BW121" s="916"/>
      <c r="BX121" s="916"/>
      <c r="BY121" s="916"/>
      <c r="BZ121" s="916"/>
      <c r="CA121" s="916">
        <v>789661</v>
      </c>
      <c r="CB121" s="916"/>
      <c r="CC121" s="916"/>
      <c r="CD121" s="916"/>
      <c r="CE121" s="916"/>
      <c r="CF121" s="910">
        <v>16.8</v>
      </c>
      <c r="CG121" s="911"/>
      <c r="CH121" s="911"/>
      <c r="CI121" s="911"/>
      <c r="CJ121" s="911"/>
      <c r="CK121" s="999"/>
      <c r="CL121" s="1000"/>
      <c r="CM121" s="1000"/>
      <c r="CN121" s="1000"/>
      <c r="CO121" s="1001"/>
      <c r="CP121" s="1009" t="s">
        <v>394</v>
      </c>
      <c r="CQ121" s="1010"/>
      <c r="CR121" s="1010"/>
      <c r="CS121" s="1010"/>
      <c r="CT121" s="1010"/>
      <c r="CU121" s="1010"/>
      <c r="CV121" s="1010"/>
      <c r="CW121" s="1010"/>
      <c r="CX121" s="1010"/>
      <c r="CY121" s="1010"/>
      <c r="CZ121" s="1010"/>
      <c r="DA121" s="1010"/>
      <c r="DB121" s="1010"/>
      <c r="DC121" s="1010"/>
      <c r="DD121" s="1010"/>
      <c r="DE121" s="1010"/>
      <c r="DF121" s="1011"/>
      <c r="DG121" s="915" t="s">
        <v>122</v>
      </c>
      <c r="DH121" s="916"/>
      <c r="DI121" s="916"/>
      <c r="DJ121" s="916"/>
      <c r="DK121" s="916"/>
      <c r="DL121" s="916" t="s">
        <v>122</v>
      </c>
      <c r="DM121" s="916"/>
      <c r="DN121" s="916"/>
      <c r="DO121" s="916"/>
      <c r="DP121" s="916"/>
      <c r="DQ121" s="916">
        <v>322985</v>
      </c>
      <c r="DR121" s="916"/>
      <c r="DS121" s="916"/>
      <c r="DT121" s="916"/>
      <c r="DU121" s="916"/>
      <c r="DV121" s="917">
        <v>6.9</v>
      </c>
      <c r="DW121" s="917"/>
      <c r="DX121" s="917"/>
      <c r="DY121" s="917"/>
      <c r="DZ121" s="918"/>
    </row>
    <row r="122" spans="1:130" s="224" customFormat="1" ht="26.25" customHeight="1" x14ac:dyDescent="0.15">
      <c r="A122" s="1047"/>
      <c r="B122" s="939"/>
      <c r="C122" s="912" t="s">
        <v>433</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122</v>
      </c>
      <c r="AB122" s="949"/>
      <c r="AC122" s="949"/>
      <c r="AD122" s="949"/>
      <c r="AE122" s="950"/>
      <c r="AF122" s="951" t="s">
        <v>122</v>
      </c>
      <c r="AG122" s="949"/>
      <c r="AH122" s="949"/>
      <c r="AI122" s="949"/>
      <c r="AJ122" s="950"/>
      <c r="AK122" s="951" t="s">
        <v>122</v>
      </c>
      <c r="AL122" s="949"/>
      <c r="AM122" s="949"/>
      <c r="AN122" s="949"/>
      <c r="AO122" s="950"/>
      <c r="AP122" s="952" t="s">
        <v>122</v>
      </c>
      <c r="AQ122" s="953"/>
      <c r="AR122" s="953"/>
      <c r="AS122" s="953"/>
      <c r="AT122" s="954"/>
      <c r="AU122" s="984"/>
      <c r="AV122" s="985"/>
      <c r="AW122" s="985"/>
      <c r="AX122" s="985"/>
      <c r="AY122" s="986"/>
      <c r="AZ122" s="963" t="s">
        <v>452</v>
      </c>
      <c r="BA122" s="955"/>
      <c r="BB122" s="955"/>
      <c r="BC122" s="955"/>
      <c r="BD122" s="955"/>
      <c r="BE122" s="955"/>
      <c r="BF122" s="955"/>
      <c r="BG122" s="955"/>
      <c r="BH122" s="955"/>
      <c r="BI122" s="955"/>
      <c r="BJ122" s="955"/>
      <c r="BK122" s="955"/>
      <c r="BL122" s="955"/>
      <c r="BM122" s="955"/>
      <c r="BN122" s="955"/>
      <c r="BO122" s="955"/>
      <c r="BP122" s="956"/>
      <c r="BQ122" s="989">
        <v>7829393</v>
      </c>
      <c r="BR122" s="990"/>
      <c r="BS122" s="990"/>
      <c r="BT122" s="990"/>
      <c r="BU122" s="990"/>
      <c r="BV122" s="990">
        <v>8100401</v>
      </c>
      <c r="BW122" s="990"/>
      <c r="BX122" s="990"/>
      <c r="BY122" s="990"/>
      <c r="BZ122" s="990"/>
      <c r="CA122" s="990">
        <v>7803715</v>
      </c>
      <c r="CB122" s="990"/>
      <c r="CC122" s="990"/>
      <c r="CD122" s="990"/>
      <c r="CE122" s="990"/>
      <c r="CF122" s="1007">
        <v>166.2</v>
      </c>
      <c r="CG122" s="1008"/>
      <c r="CH122" s="1008"/>
      <c r="CI122" s="1008"/>
      <c r="CJ122" s="1008"/>
      <c r="CK122" s="999"/>
      <c r="CL122" s="1000"/>
      <c r="CM122" s="1000"/>
      <c r="CN122" s="1000"/>
      <c r="CO122" s="1001"/>
      <c r="CP122" s="1009" t="s">
        <v>390</v>
      </c>
      <c r="CQ122" s="1010"/>
      <c r="CR122" s="1010"/>
      <c r="CS122" s="1010"/>
      <c r="CT122" s="1010"/>
      <c r="CU122" s="1010"/>
      <c r="CV122" s="1010"/>
      <c r="CW122" s="1010"/>
      <c r="CX122" s="1010"/>
      <c r="CY122" s="1010"/>
      <c r="CZ122" s="1010"/>
      <c r="DA122" s="1010"/>
      <c r="DB122" s="1010"/>
      <c r="DC122" s="1010"/>
      <c r="DD122" s="1010"/>
      <c r="DE122" s="1010"/>
      <c r="DF122" s="1011"/>
      <c r="DG122" s="915" t="s">
        <v>122</v>
      </c>
      <c r="DH122" s="916"/>
      <c r="DI122" s="916"/>
      <c r="DJ122" s="916"/>
      <c r="DK122" s="916"/>
      <c r="DL122" s="916" t="s">
        <v>122</v>
      </c>
      <c r="DM122" s="916"/>
      <c r="DN122" s="916"/>
      <c r="DO122" s="916"/>
      <c r="DP122" s="916"/>
      <c r="DQ122" s="916" t="s">
        <v>122</v>
      </c>
      <c r="DR122" s="916"/>
      <c r="DS122" s="916"/>
      <c r="DT122" s="916"/>
      <c r="DU122" s="916"/>
      <c r="DV122" s="917" t="s">
        <v>122</v>
      </c>
      <c r="DW122" s="917"/>
      <c r="DX122" s="917"/>
      <c r="DY122" s="917"/>
      <c r="DZ122" s="918"/>
    </row>
    <row r="123" spans="1:130" s="224" customFormat="1" ht="26.25" customHeight="1" x14ac:dyDescent="0.15">
      <c r="A123" s="1047"/>
      <c r="B123" s="939"/>
      <c r="C123" s="912" t="s">
        <v>439</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t="s">
        <v>122</v>
      </c>
      <c r="AB123" s="949"/>
      <c r="AC123" s="949"/>
      <c r="AD123" s="949"/>
      <c r="AE123" s="950"/>
      <c r="AF123" s="951" t="s">
        <v>122</v>
      </c>
      <c r="AG123" s="949"/>
      <c r="AH123" s="949"/>
      <c r="AI123" s="949"/>
      <c r="AJ123" s="950"/>
      <c r="AK123" s="951" t="s">
        <v>122</v>
      </c>
      <c r="AL123" s="949"/>
      <c r="AM123" s="949"/>
      <c r="AN123" s="949"/>
      <c r="AO123" s="950"/>
      <c r="AP123" s="952" t="s">
        <v>122</v>
      </c>
      <c r="AQ123" s="953"/>
      <c r="AR123" s="953"/>
      <c r="AS123" s="953"/>
      <c r="AT123" s="954"/>
      <c r="AU123" s="987"/>
      <c r="AV123" s="988"/>
      <c r="AW123" s="988"/>
      <c r="AX123" s="988"/>
      <c r="AY123" s="988"/>
      <c r="AZ123" s="247" t="s">
        <v>178</v>
      </c>
      <c r="BA123" s="247"/>
      <c r="BB123" s="247"/>
      <c r="BC123" s="247"/>
      <c r="BD123" s="247"/>
      <c r="BE123" s="247"/>
      <c r="BF123" s="247"/>
      <c r="BG123" s="247"/>
      <c r="BH123" s="247"/>
      <c r="BI123" s="247"/>
      <c r="BJ123" s="247"/>
      <c r="BK123" s="247"/>
      <c r="BL123" s="247"/>
      <c r="BM123" s="247"/>
      <c r="BN123" s="247"/>
      <c r="BO123" s="967" t="s">
        <v>453</v>
      </c>
      <c r="BP123" s="995"/>
      <c r="BQ123" s="1053">
        <v>20791398</v>
      </c>
      <c r="BR123" s="1054"/>
      <c r="BS123" s="1054"/>
      <c r="BT123" s="1054"/>
      <c r="BU123" s="1054"/>
      <c r="BV123" s="1054">
        <v>21518177</v>
      </c>
      <c r="BW123" s="1054"/>
      <c r="BX123" s="1054"/>
      <c r="BY123" s="1054"/>
      <c r="BZ123" s="1054"/>
      <c r="CA123" s="1054">
        <v>21425654</v>
      </c>
      <c r="CB123" s="1054"/>
      <c r="CC123" s="1054"/>
      <c r="CD123" s="1054"/>
      <c r="CE123" s="1054"/>
      <c r="CF123" s="991"/>
      <c r="CG123" s="992"/>
      <c r="CH123" s="992"/>
      <c r="CI123" s="992"/>
      <c r="CJ123" s="993"/>
      <c r="CK123" s="999"/>
      <c r="CL123" s="1000"/>
      <c r="CM123" s="1000"/>
      <c r="CN123" s="1000"/>
      <c r="CO123" s="1001"/>
      <c r="CP123" s="1009" t="s">
        <v>391</v>
      </c>
      <c r="CQ123" s="1010"/>
      <c r="CR123" s="1010"/>
      <c r="CS123" s="1010"/>
      <c r="CT123" s="1010"/>
      <c r="CU123" s="1010"/>
      <c r="CV123" s="1010"/>
      <c r="CW123" s="1010"/>
      <c r="CX123" s="1010"/>
      <c r="CY123" s="1010"/>
      <c r="CZ123" s="1010"/>
      <c r="DA123" s="1010"/>
      <c r="DB123" s="1010"/>
      <c r="DC123" s="1010"/>
      <c r="DD123" s="1010"/>
      <c r="DE123" s="1010"/>
      <c r="DF123" s="1011"/>
      <c r="DG123" s="948" t="s">
        <v>122</v>
      </c>
      <c r="DH123" s="949"/>
      <c r="DI123" s="949"/>
      <c r="DJ123" s="949"/>
      <c r="DK123" s="950"/>
      <c r="DL123" s="951" t="s">
        <v>122</v>
      </c>
      <c r="DM123" s="949"/>
      <c r="DN123" s="949"/>
      <c r="DO123" s="949"/>
      <c r="DP123" s="950"/>
      <c r="DQ123" s="951" t="s">
        <v>122</v>
      </c>
      <c r="DR123" s="949"/>
      <c r="DS123" s="949"/>
      <c r="DT123" s="949"/>
      <c r="DU123" s="950"/>
      <c r="DV123" s="952" t="s">
        <v>122</v>
      </c>
      <c r="DW123" s="953"/>
      <c r="DX123" s="953"/>
      <c r="DY123" s="953"/>
      <c r="DZ123" s="954"/>
    </row>
    <row r="124" spans="1:130" s="224" customFormat="1" ht="26.25" customHeight="1" thickBot="1" x14ac:dyDescent="0.2">
      <c r="A124" s="1047"/>
      <c r="B124" s="939"/>
      <c r="C124" s="912" t="s">
        <v>442</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122</v>
      </c>
      <c r="AB124" s="949"/>
      <c r="AC124" s="949"/>
      <c r="AD124" s="949"/>
      <c r="AE124" s="950"/>
      <c r="AF124" s="951" t="s">
        <v>122</v>
      </c>
      <c r="AG124" s="949"/>
      <c r="AH124" s="949"/>
      <c r="AI124" s="949"/>
      <c r="AJ124" s="950"/>
      <c r="AK124" s="951" t="s">
        <v>122</v>
      </c>
      <c r="AL124" s="949"/>
      <c r="AM124" s="949"/>
      <c r="AN124" s="949"/>
      <c r="AO124" s="950"/>
      <c r="AP124" s="952" t="s">
        <v>122</v>
      </c>
      <c r="AQ124" s="953"/>
      <c r="AR124" s="953"/>
      <c r="AS124" s="953"/>
      <c r="AT124" s="954"/>
      <c r="AU124" s="1049" t="s">
        <v>454</v>
      </c>
      <c r="AV124" s="1050"/>
      <c r="AW124" s="1050"/>
      <c r="AX124" s="1050"/>
      <c r="AY124" s="1050"/>
      <c r="AZ124" s="1050"/>
      <c r="BA124" s="1050"/>
      <c r="BB124" s="1050"/>
      <c r="BC124" s="1050"/>
      <c r="BD124" s="1050"/>
      <c r="BE124" s="1050"/>
      <c r="BF124" s="1050"/>
      <c r="BG124" s="1050"/>
      <c r="BH124" s="1050"/>
      <c r="BI124" s="1050"/>
      <c r="BJ124" s="1050"/>
      <c r="BK124" s="1050"/>
      <c r="BL124" s="1050"/>
      <c r="BM124" s="1050"/>
      <c r="BN124" s="1050"/>
      <c r="BO124" s="1050"/>
      <c r="BP124" s="1051"/>
      <c r="BQ124" s="1052" t="s">
        <v>122</v>
      </c>
      <c r="BR124" s="1017"/>
      <c r="BS124" s="1017"/>
      <c r="BT124" s="1017"/>
      <c r="BU124" s="1017"/>
      <c r="BV124" s="1017" t="s">
        <v>122</v>
      </c>
      <c r="BW124" s="1017"/>
      <c r="BX124" s="1017"/>
      <c r="BY124" s="1017"/>
      <c r="BZ124" s="1017"/>
      <c r="CA124" s="1017" t="s">
        <v>122</v>
      </c>
      <c r="CB124" s="1017"/>
      <c r="CC124" s="1017"/>
      <c r="CD124" s="1017"/>
      <c r="CE124" s="1017"/>
      <c r="CF124" s="1018"/>
      <c r="CG124" s="1019"/>
      <c r="CH124" s="1019"/>
      <c r="CI124" s="1019"/>
      <c r="CJ124" s="1020"/>
      <c r="CK124" s="1002"/>
      <c r="CL124" s="1002"/>
      <c r="CM124" s="1002"/>
      <c r="CN124" s="1002"/>
      <c r="CO124" s="1003"/>
      <c r="CP124" s="1009" t="s">
        <v>455</v>
      </c>
      <c r="CQ124" s="1010"/>
      <c r="CR124" s="1010"/>
      <c r="CS124" s="1010"/>
      <c r="CT124" s="1010"/>
      <c r="CU124" s="1010"/>
      <c r="CV124" s="1010"/>
      <c r="CW124" s="1010"/>
      <c r="CX124" s="1010"/>
      <c r="CY124" s="1010"/>
      <c r="CZ124" s="1010"/>
      <c r="DA124" s="1010"/>
      <c r="DB124" s="1010"/>
      <c r="DC124" s="1010"/>
      <c r="DD124" s="1010"/>
      <c r="DE124" s="1010"/>
      <c r="DF124" s="1011"/>
      <c r="DG124" s="994">
        <v>440119</v>
      </c>
      <c r="DH124" s="976"/>
      <c r="DI124" s="976"/>
      <c r="DJ124" s="976"/>
      <c r="DK124" s="977"/>
      <c r="DL124" s="975">
        <v>396434</v>
      </c>
      <c r="DM124" s="976"/>
      <c r="DN124" s="976"/>
      <c r="DO124" s="976"/>
      <c r="DP124" s="977"/>
      <c r="DQ124" s="975" t="s">
        <v>122</v>
      </c>
      <c r="DR124" s="976"/>
      <c r="DS124" s="976"/>
      <c r="DT124" s="976"/>
      <c r="DU124" s="977"/>
      <c r="DV124" s="978" t="s">
        <v>122</v>
      </c>
      <c r="DW124" s="979"/>
      <c r="DX124" s="979"/>
      <c r="DY124" s="979"/>
      <c r="DZ124" s="980"/>
    </row>
    <row r="125" spans="1:130" s="224" customFormat="1" ht="26.25" customHeight="1" x14ac:dyDescent="0.15">
      <c r="A125" s="1047"/>
      <c r="B125" s="939"/>
      <c r="C125" s="912" t="s">
        <v>444</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122</v>
      </c>
      <c r="AB125" s="949"/>
      <c r="AC125" s="949"/>
      <c r="AD125" s="949"/>
      <c r="AE125" s="950"/>
      <c r="AF125" s="951" t="s">
        <v>122</v>
      </c>
      <c r="AG125" s="949"/>
      <c r="AH125" s="949"/>
      <c r="AI125" s="949"/>
      <c r="AJ125" s="950"/>
      <c r="AK125" s="951" t="s">
        <v>122</v>
      </c>
      <c r="AL125" s="949"/>
      <c r="AM125" s="949"/>
      <c r="AN125" s="949"/>
      <c r="AO125" s="950"/>
      <c r="AP125" s="952" t="s">
        <v>122</v>
      </c>
      <c r="AQ125" s="953"/>
      <c r="AR125" s="953"/>
      <c r="AS125" s="953"/>
      <c r="AT125" s="954"/>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2" t="s">
        <v>456</v>
      </c>
      <c r="CL125" s="997"/>
      <c r="CM125" s="997"/>
      <c r="CN125" s="997"/>
      <c r="CO125" s="998"/>
      <c r="CP125" s="919" t="s">
        <v>457</v>
      </c>
      <c r="CQ125" s="887"/>
      <c r="CR125" s="887"/>
      <c r="CS125" s="887"/>
      <c r="CT125" s="887"/>
      <c r="CU125" s="887"/>
      <c r="CV125" s="887"/>
      <c r="CW125" s="887"/>
      <c r="CX125" s="887"/>
      <c r="CY125" s="887"/>
      <c r="CZ125" s="887"/>
      <c r="DA125" s="887"/>
      <c r="DB125" s="887"/>
      <c r="DC125" s="887"/>
      <c r="DD125" s="887"/>
      <c r="DE125" s="887"/>
      <c r="DF125" s="888"/>
      <c r="DG125" s="920" t="s">
        <v>122</v>
      </c>
      <c r="DH125" s="921"/>
      <c r="DI125" s="921"/>
      <c r="DJ125" s="921"/>
      <c r="DK125" s="921"/>
      <c r="DL125" s="921" t="s">
        <v>122</v>
      </c>
      <c r="DM125" s="921"/>
      <c r="DN125" s="921"/>
      <c r="DO125" s="921"/>
      <c r="DP125" s="921"/>
      <c r="DQ125" s="921" t="s">
        <v>122</v>
      </c>
      <c r="DR125" s="921"/>
      <c r="DS125" s="921"/>
      <c r="DT125" s="921"/>
      <c r="DU125" s="921"/>
      <c r="DV125" s="922" t="s">
        <v>122</v>
      </c>
      <c r="DW125" s="922"/>
      <c r="DX125" s="922"/>
      <c r="DY125" s="922"/>
      <c r="DZ125" s="923"/>
    </row>
    <row r="126" spans="1:130" s="224" customFormat="1" ht="26.25" customHeight="1" thickBot="1" x14ac:dyDescent="0.2">
      <c r="A126" s="1047"/>
      <c r="B126" s="939"/>
      <c r="C126" s="912" t="s">
        <v>446</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t="s">
        <v>122</v>
      </c>
      <c r="AB126" s="949"/>
      <c r="AC126" s="949"/>
      <c r="AD126" s="949"/>
      <c r="AE126" s="950"/>
      <c r="AF126" s="951" t="s">
        <v>122</v>
      </c>
      <c r="AG126" s="949"/>
      <c r="AH126" s="949"/>
      <c r="AI126" s="949"/>
      <c r="AJ126" s="950"/>
      <c r="AK126" s="951" t="s">
        <v>122</v>
      </c>
      <c r="AL126" s="949"/>
      <c r="AM126" s="949"/>
      <c r="AN126" s="949"/>
      <c r="AO126" s="950"/>
      <c r="AP126" s="952" t="s">
        <v>122</v>
      </c>
      <c r="AQ126" s="953"/>
      <c r="AR126" s="953"/>
      <c r="AS126" s="953"/>
      <c r="AT126" s="954"/>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3"/>
      <c r="CL126" s="1000"/>
      <c r="CM126" s="1000"/>
      <c r="CN126" s="1000"/>
      <c r="CO126" s="1001"/>
      <c r="CP126" s="912" t="s">
        <v>458</v>
      </c>
      <c r="CQ126" s="913"/>
      <c r="CR126" s="913"/>
      <c r="CS126" s="913"/>
      <c r="CT126" s="913"/>
      <c r="CU126" s="913"/>
      <c r="CV126" s="913"/>
      <c r="CW126" s="913"/>
      <c r="CX126" s="913"/>
      <c r="CY126" s="913"/>
      <c r="CZ126" s="913"/>
      <c r="DA126" s="913"/>
      <c r="DB126" s="913"/>
      <c r="DC126" s="913"/>
      <c r="DD126" s="913"/>
      <c r="DE126" s="913"/>
      <c r="DF126" s="914"/>
      <c r="DG126" s="915" t="s">
        <v>122</v>
      </c>
      <c r="DH126" s="916"/>
      <c r="DI126" s="916"/>
      <c r="DJ126" s="916"/>
      <c r="DK126" s="916"/>
      <c r="DL126" s="916" t="s">
        <v>122</v>
      </c>
      <c r="DM126" s="916"/>
      <c r="DN126" s="916"/>
      <c r="DO126" s="916"/>
      <c r="DP126" s="916"/>
      <c r="DQ126" s="916" t="s">
        <v>122</v>
      </c>
      <c r="DR126" s="916"/>
      <c r="DS126" s="916"/>
      <c r="DT126" s="916"/>
      <c r="DU126" s="916"/>
      <c r="DV126" s="917" t="s">
        <v>122</v>
      </c>
      <c r="DW126" s="917"/>
      <c r="DX126" s="917"/>
      <c r="DY126" s="917"/>
      <c r="DZ126" s="918"/>
    </row>
    <row r="127" spans="1:130" s="224" customFormat="1" ht="26.25" customHeight="1" x14ac:dyDescent="0.15">
      <c r="A127" s="1048"/>
      <c r="B127" s="941"/>
      <c r="C127" s="963" t="s">
        <v>459</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8">
        <v>235</v>
      </c>
      <c r="AB127" s="949"/>
      <c r="AC127" s="949"/>
      <c r="AD127" s="949"/>
      <c r="AE127" s="950"/>
      <c r="AF127" s="951">
        <v>241</v>
      </c>
      <c r="AG127" s="949"/>
      <c r="AH127" s="949"/>
      <c r="AI127" s="949"/>
      <c r="AJ127" s="950"/>
      <c r="AK127" s="951">
        <v>269</v>
      </c>
      <c r="AL127" s="949"/>
      <c r="AM127" s="949"/>
      <c r="AN127" s="949"/>
      <c r="AO127" s="950"/>
      <c r="AP127" s="952">
        <v>0</v>
      </c>
      <c r="AQ127" s="953"/>
      <c r="AR127" s="953"/>
      <c r="AS127" s="953"/>
      <c r="AT127" s="954"/>
      <c r="AU127" s="226"/>
      <c r="AV127" s="226"/>
      <c r="AW127" s="226"/>
      <c r="AX127" s="1021" t="s">
        <v>460</v>
      </c>
      <c r="AY127" s="1022"/>
      <c r="AZ127" s="1022"/>
      <c r="BA127" s="1022"/>
      <c r="BB127" s="1022"/>
      <c r="BC127" s="1022"/>
      <c r="BD127" s="1022"/>
      <c r="BE127" s="1023"/>
      <c r="BF127" s="1024" t="s">
        <v>461</v>
      </c>
      <c r="BG127" s="1022"/>
      <c r="BH127" s="1022"/>
      <c r="BI127" s="1022"/>
      <c r="BJ127" s="1022"/>
      <c r="BK127" s="1022"/>
      <c r="BL127" s="1023"/>
      <c r="BM127" s="1024" t="s">
        <v>462</v>
      </c>
      <c r="BN127" s="1022"/>
      <c r="BO127" s="1022"/>
      <c r="BP127" s="1022"/>
      <c r="BQ127" s="1022"/>
      <c r="BR127" s="1022"/>
      <c r="BS127" s="1023"/>
      <c r="BT127" s="1024" t="s">
        <v>463</v>
      </c>
      <c r="BU127" s="1022"/>
      <c r="BV127" s="1022"/>
      <c r="BW127" s="1022"/>
      <c r="BX127" s="1022"/>
      <c r="BY127" s="1022"/>
      <c r="BZ127" s="1045"/>
      <c r="CA127" s="226"/>
      <c r="CB127" s="226"/>
      <c r="CC127" s="226"/>
      <c r="CD127" s="249"/>
      <c r="CE127" s="249"/>
      <c r="CF127" s="249"/>
      <c r="CG127" s="226"/>
      <c r="CH127" s="226"/>
      <c r="CI127" s="226"/>
      <c r="CJ127" s="248"/>
      <c r="CK127" s="1013"/>
      <c r="CL127" s="1000"/>
      <c r="CM127" s="1000"/>
      <c r="CN127" s="1000"/>
      <c r="CO127" s="1001"/>
      <c r="CP127" s="912" t="s">
        <v>464</v>
      </c>
      <c r="CQ127" s="913"/>
      <c r="CR127" s="913"/>
      <c r="CS127" s="913"/>
      <c r="CT127" s="913"/>
      <c r="CU127" s="913"/>
      <c r="CV127" s="913"/>
      <c r="CW127" s="913"/>
      <c r="CX127" s="913"/>
      <c r="CY127" s="913"/>
      <c r="CZ127" s="913"/>
      <c r="DA127" s="913"/>
      <c r="DB127" s="913"/>
      <c r="DC127" s="913"/>
      <c r="DD127" s="913"/>
      <c r="DE127" s="913"/>
      <c r="DF127" s="914"/>
      <c r="DG127" s="915" t="s">
        <v>122</v>
      </c>
      <c r="DH127" s="916"/>
      <c r="DI127" s="916"/>
      <c r="DJ127" s="916"/>
      <c r="DK127" s="916"/>
      <c r="DL127" s="916" t="s">
        <v>122</v>
      </c>
      <c r="DM127" s="916"/>
      <c r="DN127" s="916"/>
      <c r="DO127" s="916"/>
      <c r="DP127" s="916"/>
      <c r="DQ127" s="916" t="s">
        <v>122</v>
      </c>
      <c r="DR127" s="916"/>
      <c r="DS127" s="916"/>
      <c r="DT127" s="916"/>
      <c r="DU127" s="916"/>
      <c r="DV127" s="917" t="s">
        <v>122</v>
      </c>
      <c r="DW127" s="917"/>
      <c r="DX127" s="917"/>
      <c r="DY127" s="917"/>
      <c r="DZ127" s="918"/>
    </row>
    <row r="128" spans="1:130" s="224" customFormat="1" ht="26.25" customHeight="1" thickBot="1" x14ac:dyDescent="0.2">
      <c r="A128" s="1031" t="s">
        <v>465</v>
      </c>
      <c r="B128" s="1032"/>
      <c r="C128" s="1032"/>
      <c r="D128" s="1032"/>
      <c r="E128" s="1032"/>
      <c r="F128" s="1032"/>
      <c r="G128" s="1032"/>
      <c r="H128" s="1032"/>
      <c r="I128" s="1032"/>
      <c r="J128" s="1032"/>
      <c r="K128" s="1032"/>
      <c r="L128" s="1032"/>
      <c r="M128" s="1032"/>
      <c r="N128" s="1032"/>
      <c r="O128" s="1032"/>
      <c r="P128" s="1032"/>
      <c r="Q128" s="1032"/>
      <c r="R128" s="1032"/>
      <c r="S128" s="1032"/>
      <c r="T128" s="1032"/>
      <c r="U128" s="1032"/>
      <c r="V128" s="1032"/>
      <c r="W128" s="1033" t="s">
        <v>466</v>
      </c>
      <c r="X128" s="1033"/>
      <c r="Y128" s="1033"/>
      <c r="Z128" s="1034"/>
      <c r="AA128" s="1035">
        <v>89753</v>
      </c>
      <c r="AB128" s="1036"/>
      <c r="AC128" s="1036"/>
      <c r="AD128" s="1036"/>
      <c r="AE128" s="1037"/>
      <c r="AF128" s="1038">
        <v>91772</v>
      </c>
      <c r="AG128" s="1036"/>
      <c r="AH128" s="1036"/>
      <c r="AI128" s="1036"/>
      <c r="AJ128" s="1037"/>
      <c r="AK128" s="1038">
        <v>77124</v>
      </c>
      <c r="AL128" s="1036"/>
      <c r="AM128" s="1036"/>
      <c r="AN128" s="1036"/>
      <c r="AO128" s="1037"/>
      <c r="AP128" s="1039"/>
      <c r="AQ128" s="1040"/>
      <c r="AR128" s="1040"/>
      <c r="AS128" s="1040"/>
      <c r="AT128" s="1041"/>
      <c r="AU128" s="226"/>
      <c r="AV128" s="226"/>
      <c r="AW128" s="226"/>
      <c r="AX128" s="886" t="s">
        <v>467</v>
      </c>
      <c r="AY128" s="887"/>
      <c r="AZ128" s="887"/>
      <c r="BA128" s="887"/>
      <c r="BB128" s="887"/>
      <c r="BC128" s="887"/>
      <c r="BD128" s="887"/>
      <c r="BE128" s="888"/>
      <c r="BF128" s="1042" t="s">
        <v>122</v>
      </c>
      <c r="BG128" s="1043"/>
      <c r="BH128" s="1043"/>
      <c r="BI128" s="1043"/>
      <c r="BJ128" s="1043"/>
      <c r="BK128" s="1043"/>
      <c r="BL128" s="1044"/>
      <c r="BM128" s="1042">
        <v>14.72</v>
      </c>
      <c r="BN128" s="1043"/>
      <c r="BO128" s="1043"/>
      <c r="BP128" s="1043"/>
      <c r="BQ128" s="1043"/>
      <c r="BR128" s="1043"/>
      <c r="BS128" s="1044"/>
      <c r="BT128" s="1042">
        <v>20</v>
      </c>
      <c r="BU128" s="1043"/>
      <c r="BV128" s="1043"/>
      <c r="BW128" s="1043"/>
      <c r="BX128" s="1043"/>
      <c r="BY128" s="1043"/>
      <c r="BZ128" s="1066"/>
      <c r="CA128" s="249"/>
      <c r="CB128" s="249"/>
      <c r="CC128" s="249"/>
      <c r="CD128" s="249"/>
      <c r="CE128" s="249"/>
      <c r="CF128" s="249"/>
      <c r="CG128" s="226"/>
      <c r="CH128" s="226"/>
      <c r="CI128" s="226"/>
      <c r="CJ128" s="248"/>
      <c r="CK128" s="1014"/>
      <c r="CL128" s="1015"/>
      <c r="CM128" s="1015"/>
      <c r="CN128" s="1015"/>
      <c r="CO128" s="1016"/>
      <c r="CP128" s="1025" t="s">
        <v>468</v>
      </c>
      <c r="CQ128" s="713"/>
      <c r="CR128" s="713"/>
      <c r="CS128" s="713"/>
      <c r="CT128" s="713"/>
      <c r="CU128" s="713"/>
      <c r="CV128" s="713"/>
      <c r="CW128" s="713"/>
      <c r="CX128" s="713"/>
      <c r="CY128" s="713"/>
      <c r="CZ128" s="713"/>
      <c r="DA128" s="713"/>
      <c r="DB128" s="713"/>
      <c r="DC128" s="713"/>
      <c r="DD128" s="713"/>
      <c r="DE128" s="713"/>
      <c r="DF128" s="1026"/>
      <c r="DG128" s="1027" t="s">
        <v>122</v>
      </c>
      <c r="DH128" s="1028"/>
      <c r="DI128" s="1028"/>
      <c r="DJ128" s="1028"/>
      <c r="DK128" s="1028"/>
      <c r="DL128" s="1028" t="s">
        <v>122</v>
      </c>
      <c r="DM128" s="1028"/>
      <c r="DN128" s="1028"/>
      <c r="DO128" s="1028"/>
      <c r="DP128" s="1028"/>
      <c r="DQ128" s="1028" t="s">
        <v>122</v>
      </c>
      <c r="DR128" s="1028"/>
      <c r="DS128" s="1028"/>
      <c r="DT128" s="1028"/>
      <c r="DU128" s="1028"/>
      <c r="DV128" s="1029" t="s">
        <v>122</v>
      </c>
      <c r="DW128" s="1029"/>
      <c r="DX128" s="1029"/>
      <c r="DY128" s="1029"/>
      <c r="DZ128" s="1030"/>
    </row>
    <row r="129" spans="1:131" s="224" customFormat="1" ht="26.25" customHeight="1" x14ac:dyDescent="0.15">
      <c r="A129" s="924" t="s">
        <v>102</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0" t="s">
        <v>469</v>
      </c>
      <c r="X129" s="1061"/>
      <c r="Y129" s="1061"/>
      <c r="Z129" s="1062"/>
      <c r="AA129" s="948">
        <v>5641853</v>
      </c>
      <c r="AB129" s="949"/>
      <c r="AC129" s="949"/>
      <c r="AD129" s="949"/>
      <c r="AE129" s="950"/>
      <c r="AF129" s="951">
        <v>5440555</v>
      </c>
      <c r="AG129" s="949"/>
      <c r="AH129" s="949"/>
      <c r="AI129" s="949"/>
      <c r="AJ129" s="950"/>
      <c r="AK129" s="951">
        <v>5458047</v>
      </c>
      <c r="AL129" s="949"/>
      <c r="AM129" s="949"/>
      <c r="AN129" s="949"/>
      <c r="AO129" s="950"/>
      <c r="AP129" s="1063"/>
      <c r="AQ129" s="1064"/>
      <c r="AR129" s="1064"/>
      <c r="AS129" s="1064"/>
      <c r="AT129" s="1065"/>
      <c r="AU129" s="227"/>
      <c r="AV129" s="227"/>
      <c r="AW129" s="227"/>
      <c r="AX129" s="1055" t="s">
        <v>470</v>
      </c>
      <c r="AY129" s="913"/>
      <c r="AZ129" s="913"/>
      <c r="BA129" s="913"/>
      <c r="BB129" s="913"/>
      <c r="BC129" s="913"/>
      <c r="BD129" s="913"/>
      <c r="BE129" s="914"/>
      <c r="BF129" s="1056" t="s">
        <v>122</v>
      </c>
      <c r="BG129" s="1057"/>
      <c r="BH129" s="1057"/>
      <c r="BI129" s="1057"/>
      <c r="BJ129" s="1057"/>
      <c r="BK129" s="1057"/>
      <c r="BL129" s="1058"/>
      <c r="BM129" s="1056">
        <v>19.72</v>
      </c>
      <c r="BN129" s="1057"/>
      <c r="BO129" s="1057"/>
      <c r="BP129" s="1057"/>
      <c r="BQ129" s="1057"/>
      <c r="BR129" s="1057"/>
      <c r="BS129" s="1058"/>
      <c r="BT129" s="1056">
        <v>30</v>
      </c>
      <c r="BU129" s="1057"/>
      <c r="BV129" s="1057"/>
      <c r="BW129" s="1057"/>
      <c r="BX129" s="1057"/>
      <c r="BY129" s="1057"/>
      <c r="BZ129" s="1059"/>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4" t="s">
        <v>471</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0" t="s">
        <v>472</v>
      </c>
      <c r="X130" s="1061"/>
      <c r="Y130" s="1061"/>
      <c r="Z130" s="1062"/>
      <c r="AA130" s="948">
        <v>765828</v>
      </c>
      <c r="AB130" s="949"/>
      <c r="AC130" s="949"/>
      <c r="AD130" s="949"/>
      <c r="AE130" s="950"/>
      <c r="AF130" s="951">
        <v>756583</v>
      </c>
      <c r="AG130" s="949"/>
      <c r="AH130" s="949"/>
      <c r="AI130" s="949"/>
      <c r="AJ130" s="950"/>
      <c r="AK130" s="951">
        <v>762449</v>
      </c>
      <c r="AL130" s="949"/>
      <c r="AM130" s="949"/>
      <c r="AN130" s="949"/>
      <c r="AO130" s="950"/>
      <c r="AP130" s="1063"/>
      <c r="AQ130" s="1064"/>
      <c r="AR130" s="1064"/>
      <c r="AS130" s="1064"/>
      <c r="AT130" s="1065"/>
      <c r="AU130" s="227"/>
      <c r="AV130" s="227"/>
      <c r="AW130" s="227"/>
      <c r="AX130" s="1055" t="s">
        <v>473</v>
      </c>
      <c r="AY130" s="913"/>
      <c r="AZ130" s="913"/>
      <c r="BA130" s="913"/>
      <c r="BB130" s="913"/>
      <c r="BC130" s="913"/>
      <c r="BD130" s="913"/>
      <c r="BE130" s="914"/>
      <c r="BF130" s="1091">
        <v>10.6</v>
      </c>
      <c r="BG130" s="1092"/>
      <c r="BH130" s="1092"/>
      <c r="BI130" s="1092"/>
      <c r="BJ130" s="1092"/>
      <c r="BK130" s="1092"/>
      <c r="BL130" s="1093"/>
      <c r="BM130" s="1091">
        <v>25</v>
      </c>
      <c r="BN130" s="1092"/>
      <c r="BO130" s="1092"/>
      <c r="BP130" s="1092"/>
      <c r="BQ130" s="1092"/>
      <c r="BR130" s="1092"/>
      <c r="BS130" s="1093"/>
      <c r="BT130" s="1091">
        <v>35</v>
      </c>
      <c r="BU130" s="1092"/>
      <c r="BV130" s="1092"/>
      <c r="BW130" s="1092"/>
      <c r="BX130" s="1092"/>
      <c r="BY130" s="1092"/>
      <c r="BZ130" s="109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474</v>
      </c>
      <c r="X131" s="1098"/>
      <c r="Y131" s="1098"/>
      <c r="Z131" s="1099"/>
      <c r="AA131" s="994">
        <v>4876025</v>
      </c>
      <c r="AB131" s="976"/>
      <c r="AC131" s="976"/>
      <c r="AD131" s="976"/>
      <c r="AE131" s="977"/>
      <c r="AF131" s="975">
        <v>4683972</v>
      </c>
      <c r="AG131" s="976"/>
      <c r="AH131" s="976"/>
      <c r="AI131" s="976"/>
      <c r="AJ131" s="977"/>
      <c r="AK131" s="975">
        <v>4695598</v>
      </c>
      <c r="AL131" s="976"/>
      <c r="AM131" s="976"/>
      <c r="AN131" s="976"/>
      <c r="AO131" s="977"/>
      <c r="AP131" s="1100"/>
      <c r="AQ131" s="1101"/>
      <c r="AR131" s="1101"/>
      <c r="AS131" s="1101"/>
      <c r="AT131" s="1102"/>
      <c r="AU131" s="227"/>
      <c r="AV131" s="227"/>
      <c r="AW131" s="227"/>
      <c r="AX131" s="1073" t="s">
        <v>475</v>
      </c>
      <c r="AY131" s="713"/>
      <c r="AZ131" s="713"/>
      <c r="BA131" s="713"/>
      <c r="BB131" s="713"/>
      <c r="BC131" s="713"/>
      <c r="BD131" s="713"/>
      <c r="BE131" s="1026"/>
      <c r="BF131" s="1074" t="s">
        <v>122</v>
      </c>
      <c r="BG131" s="1075"/>
      <c r="BH131" s="1075"/>
      <c r="BI131" s="1075"/>
      <c r="BJ131" s="1075"/>
      <c r="BK131" s="1075"/>
      <c r="BL131" s="1076"/>
      <c r="BM131" s="1074">
        <v>350</v>
      </c>
      <c r="BN131" s="1075"/>
      <c r="BO131" s="1075"/>
      <c r="BP131" s="1075"/>
      <c r="BQ131" s="1075"/>
      <c r="BR131" s="1075"/>
      <c r="BS131" s="1076"/>
      <c r="BT131" s="1077"/>
      <c r="BU131" s="1078"/>
      <c r="BV131" s="1078"/>
      <c r="BW131" s="1078"/>
      <c r="BX131" s="1078"/>
      <c r="BY131" s="1078"/>
      <c r="BZ131" s="1079"/>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80" t="s">
        <v>476</v>
      </c>
      <c r="B132" s="1081"/>
      <c r="C132" s="1081"/>
      <c r="D132" s="1081"/>
      <c r="E132" s="1081"/>
      <c r="F132" s="1081"/>
      <c r="G132" s="1081"/>
      <c r="H132" s="1081"/>
      <c r="I132" s="1081"/>
      <c r="J132" s="1081"/>
      <c r="K132" s="1081"/>
      <c r="L132" s="1081"/>
      <c r="M132" s="1081"/>
      <c r="N132" s="1081"/>
      <c r="O132" s="1081"/>
      <c r="P132" s="1081"/>
      <c r="Q132" s="1081"/>
      <c r="R132" s="1081"/>
      <c r="S132" s="1081"/>
      <c r="T132" s="1081"/>
      <c r="U132" s="1081"/>
      <c r="V132" s="1084" t="s">
        <v>477</v>
      </c>
      <c r="W132" s="1084"/>
      <c r="X132" s="1084"/>
      <c r="Y132" s="1084"/>
      <c r="Z132" s="1085"/>
      <c r="AA132" s="1086">
        <v>10.71784907</v>
      </c>
      <c r="AB132" s="1087"/>
      <c r="AC132" s="1087"/>
      <c r="AD132" s="1087"/>
      <c r="AE132" s="1088"/>
      <c r="AF132" s="1089">
        <v>10.55102379</v>
      </c>
      <c r="AG132" s="1087"/>
      <c r="AH132" s="1087"/>
      <c r="AI132" s="1087"/>
      <c r="AJ132" s="1088"/>
      <c r="AK132" s="1089">
        <v>10.829909199999999</v>
      </c>
      <c r="AL132" s="1087"/>
      <c r="AM132" s="1087"/>
      <c r="AN132" s="1087"/>
      <c r="AO132" s="1088"/>
      <c r="AP132" s="991"/>
      <c r="AQ132" s="992"/>
      <c r="AR132" s="992"/>
      <c r="AS132" s="992"/>
      <c r="AT132" s="1090"/>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82"/>
      <c r="B133" s="1083"/>
      <c r="C133" s="1083"/>
      <c r="D133" s="1083"/>
      <c r="E133" s="1083"/>
      <c r="F133" s="1083"/>
      <c r="G133" s="1083"/>
      <c r="H133" s="1083"/>
      <c r="I133" s="1083"/>
      <c r="J133" s="1083"/>
      <c r="K133" s="1083"/>
      <c r="L133" s="1083"/>
      <c r="M133" s="1083"/>
      <c r="N133" s="1083"/>
      <c r="O133" s="1083"/>
      <c r="P133" s="1083"/>
      <c r="Q133" s="1083"/>
      <c r="R133" s="1083"/>
      <c r="S133" s="1083"/>
      <c r="T133" s="1083"/>
      <c r="U133" s="1083"/>
      <c r="V133" s="1067" t="s">
        <v>478</v>
      </c>
      <c r="W133" s="1067"/>
      <c r="X133" s="1067"/>
      <c r="Y133" s="1067"/>
      <c r="Z133" s="1068"/>
      <c r="AA133" s="1069">
        <v>9.6</v>
      </c>
      <c r="AB133" s="1070"/>
      <c r="AC133" s="1070"/>
      <c r="AD133" s="1070"/>
      <c r="AE133" s="1071"/>
      <c r="AF133" s="1069">
        <v>10.5</v>
      </c>
      <c r="AG133" s="1070"/>
      <c r="AH133" s="1070"/>
      <c r="AI133" s="1070"/>
      <c r="AJ133" s="1071"/>
      <c r="AK133" s="1069">
        <v>10.6</v>
      </c>
      <c r="AL133" s="1070"/>
      <c r="AM133" s="1070"/>
      <c r="AN133" s="1070"/>
      <c r="AO133" s="1071"/>
      <c r="AP133" s="1018"/>
      <c r="AQ133" s="1019"/>
      <c r="AR133" s="1019"/>
      <c r="AS133" s="1019"/>
      <c r="AT133" s="1072"/>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pFzabo/p81up8pXWSl9T9z+NVDqjSqDQ9F+xQGATYPw9Q6JaGJDxt8TtYPGrfcUMccrZXSi/bS1haiA4zifxA==" saltValue="i3K/qviJRA57KCXr23cs6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3CUgj+qr62bMfWjZl5giHaHxjW4gt7vz8oysKDm1xgyRA/4UsAqAEowLOb2WSMFyLdCGXusx7KedFEnNjBsTUA==" saltValue="c0GhaBWKOSbWg+M9/t+hC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IBuA1wIcQ8Exc/KIuU5HtX+edyApDo5uLb0xQCWzwMbjtSlzPtM4Pe5HsbLqiS4ACMmpzFHXQoToeseNvdZCA==" saltValue="+d7Fzsi2/ucnOvd2z35O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04" t="s">
        <v>482</v>
      </c>
      <c r="AP7" s="265"/>
      <c r="AQ7" s="266" t="s">
        <v>483</v>
      </c>
      <c r="AR7" s="267"/>
    </row>
    <row r="8" spans="1:46" x14ac:dyDescent="0.15">
      <c r="A8" s="259"/>
      <c r="AK8" s="268"/>
      <c r="AL8" s="269"/>
      <c r="AM8" s="269"/>
      <c r="AN8" s="270"/>
      <c r="AO8" s="1105"/>
      <c r="AP8" s="271" t="s">
        <v>484</v>
      </c>
      <c r="AQ8" s="272" t="s">
        <v>485</v>
      </c>
      <c r="AR8" s="273" t="s">
        <v>486</v>
      </c>
    </row>
    <row r="9" spans="1:46" x14ac:dyDescent="0.15">
      <c r="A9" s="259"/>
      <c r="AK9" s="1106" t="s">
        <v>487</v>
      </c>
      <c r="AL9" s="1107"/>
      <c r="AM9" s="1107"/>
      <c r="AN9" s="1108"/>
      <c r="AO9" s="274">
        <v>1557775</v>
      </c>
      <c r="AP9" s="274">
        <v>132340</v>
      </c>
      <c r="AQ9" s="275">
        <v>123213</v>
      </c>
      <c r="AR9" s="276">
        <v>7.4</v>
      </c>
    </row>
    <row r="10" spans="1:46" ht="13.5" customHeight="1" x14ac:dyDescent="0.15">
      <c r="A10" s="259"/>
      <c r="AK10" s="1106" t="s">
        <v>488</v>
      </c>
      <c r="AL10" s="1107"/>
      <c r="AM10" s="1107"/>
      <c r="AN10" s="1108"/>
      <c r="AO10" s="277">
        <v>373662</v>
      </c>
      <c r="AP10" s="277">
        <v>31744</v>
      </c>
      <c r="AQ10" s="278">
        <v>19454</v>
      </c>
      <c r="AR10" s="279">
        <v>63.2</v>
      </c>
    </row>
    <row r="11" spans="1:46" ht="13.5" customHeight="1" x14ac:dyDescent="0.15">
      <c r="A11" s="259"/>
      <c r="AK11" s="1106" t="s">
        <v>489</v>
      </c>
      <c r="AL11" s="1107"/>
      <c r="AM11" s="1107"/>
      <c r="AN11" s="1108"/>
      <c r="AO11" s="277">
        <v>38804</v>
      </c>
      <c r="AP11" s="277">
        <v>3297</v>
      </c>
      <c r="AQ11" s="278">
        <v>2988</v>
      </c>
      <c r="AR11" s="279">
        <v>10.3</v>
      </c>
    </row>
    <row r="12" spans="1:46" ht="13.5" customHeight="1" x14ac:dyDescent="0.15">
      <c r="A12" s="259"/>
      <c r="AK12" s="1106" t="s">
        <v>490</v>
      </c>
      <c r="AL12" s="1107"/>
      <c r="AM12" s="1107"/>
      <c r="AN12" s="1108"/>
      <c r="AO12" s="277" t="s">
        <v>491</v>
      </c>
      <c r="AP12" s="277" t="s">
        <v>491</v>
      </c>
      <c r="AQ12" s="278" t="s">
        <v>491</v>
      </c>
      <c r="AR12" s="279" t="s">
        <v>491</v>
      </c>
    </row>
    <row r="13" spans="1:46" ht="13.5" customHeight="1" x14ac:dyDescent="0.15">
      <c r="A13" s="259"/>
      <c r="AK13" s="1106" t="s">
        <v>492</v>
      </c>
      <c r="AL13" s="1107"/>
      <c r="AM13" s="1107"/>
      <c r="AN13" s="1108"/>
      <c r="AO13" s="277">
        <v>22381</v>
      </c>
      <c r="AP13" s="277">
        <v>1901</v>
      </c>
      <c r="AQ13" s="278">
        <v>6503</v>
      </c>
      <c r="AR13" s="279">
        <v>-70.8</v>
      </c>
    </row>
    <row r="14" spans="1:46" ht="13.5" customHeight="1" x14ac:dyDescent="0.15">
      <c r="A14" s="259"/>
      <c r="AK14" s="1106" t="s">
        <v>493</v>
      </c>
      <c r="AL14" s="1107"/>
      <c r="AM14" s="1107"/>
      <c r="AN14" s="1108"/>
      <c r="AO14" s="277">
        <v>54270</v>
      </c>
      <c r="AP14" s="277">
        <v>4610</v>
      </c>
      <c r="AQ14" s="278">
        <v>2823</v>
      </c>
      <c r="AR14" s="279">
        <v>63.3</v>
      </c>
    </row>
    <row r="15" spans="1:46" ht="13.5" customHeight="1" x14ac:dyDescent="0.15">
      <c r="A15" s="259"/>
      <c r="AK15" s="1109" t="s">
        <v>494</v>
      </c>
      <c r="AL15" s="1110"/>
      <c r="AM15" s="1110"/>
      <c r="AN15" s="1111"/>
      <c r="AO15" s="277">
        <v>-89839</v>
      </c>
      <c r="AP15" s="277">
        <v>-7632</v>
      </c>
      <c r="AQ15" s="278">
        <v>-6736</v>
      </c>
      <c r="AR15" s="279">
        <v>13.3</v>
      </c>
    </row>
    <row r="16" spans="1:46" x14ac:dyDescent="0.15">
      <c r="A16" s="259"/>
      <c r="AK16" s="1109" t="s">
        <v>178</v>
      </c>
      <c r="AL16" s="1110"/>
      <c r="AM16" s="1110"/>
      <c r="AN16" s="1111"/>
      <c r="AO16" s="277">
        <v>1957053</v>
      </c>
      <c r="AP16" s="277">
        <v>166261</v>
      </c>
      <c r="AQ16" s="278">
        <v>148246</v>
      </c>
      <c r="AR16" s="279">
        <v>12.2</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12" t="s">
        <v>499</v>
      </c>
      <c r="AL21" s="1113"/>
      <c r="AM21" s="1113"/>
      <c r="AN21" s="1114"/>
      <c r="AO21" s="289">
        <v>14.27</v>
      </c>
      <c r="AP21" s="290">
        <v>12.94</v>
      </c>
      <c r="AQ21" s="291">
        <v>1.33</v>
      </c>
      <c r="AS21" s="292"/>
      <c r="AT21" s="288"/>
    </row>
    <row r="22" spans="1:46" s="260" customFormat="1" x14ac:dyDescent="0.15">
      <c r="A22" s="288"/>
      <c r="AK22" s="1112" t="s">
        <v>500</v>
      </c>
      <c r="AL22" s="1113"/>
      <c r="AM22" s="1113"/>
      <c r="AN22" s="1114"/>
      <c r="AO22" s="293">
        <v>92.5</v>
      </c>
      <c r="AP22" s="294">
        <v>95.5</v>
      </c>
      <c r="AQ22" s="295">
        <v>-3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3" t="s">
        <v>501</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c r="Y26" s="1103"/>
      <c r="Z26" s="1103"/>
      <c r="AA26" s="1103"/>
      <c r="AB26" s="1103"/>
      <c r="AC26" s="1103"/>
      <c r="AD26" s="1103"/>
      <c r="AE26" s="1103"/>
      <c r="AF26" s="1103"/>
      <c r="AG26" s="1103"/>
      <c r="AH26" s="1103"/>
      <c r="AI26" s="1103"/>
      <c r="AJ26" s="1103"/>
      <c r="AK26" s="1103"/>
      <c r="AL26" s="1103"/>
      <c r="AM26" s="1103"/>
      <c r="AN26" s="1103"/>
      <c r="AO26" s="1103"/>
      <c r="AP26" s="1103"/>
      <c r="AQ26" s="1103"/>
      <c r="AR26" s="1103"/>
      <c r="AS26" s="1103"/>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04" t="s">
        <v>482</v>
      </c>
      <c r="AP30" s="265"/>
      <c r="AQ30" s="266" t="s">
        <v>483</v>
      </c>
      <c r="AR30" s="267"/>
    </row>
    <row r="31" spans="1:46" x14ac:dyDescent="0.15">
      <c r="A31" s="259"/>
      <c r="AK31" s="268"/>
      <c r="AL31" s="269"/>
      <c r="AM31" s="269"/>
      <c r="AN31" s="270"/>
      <c r="AO31" s="1105"/>
      <c r="AP31" s="271" t="s">
        <v>484</v>
      </c>
      <c r="AQ31" s="272" t="s">
        <v>485</v>
      </c>
      <c r="AR31" s="273" t="s">
        <v>486</v>
      </c>
    </row>
    <row r="32" spans="1:46" ht="27" customHeight="1" x14ac:dyDescent="0.15">
      <c r="A32" s="259"/>
      <c r="AK32" s="1120" t="s">
        <v>504</v>
      </c>
      <c r="AL32" s="1121"/>
      <c r="AM32" s="1121"/>
      <c r="AN32" s="1122"/>
      <c r="AO32" s="303">
        <v>1246084</v>
      </c>
      <c r="AP32" s="303">
        <v>105861</v>
      </c>
      <c r="AQ32" s="304">
        <v>83862</v>
      </c>
      <c r="AR32" s="305">
        <v>26.2</v>
      </c>
    </row>
    <row r="33" spans="1:46" ht="13.5" customHeight="1" x14ac:dyDescent="0.15">
      <c r="A33" s="259"/>
      <c r="AK33" s="1120" t="s">
        <v>505</v>
      </c>
      <c r="AL33" s="1121"/>
      <c r="AM33" s="1121"/>
      <c r="AN33" s="1122"/>
      <c r="AO33" s="303" t="s">
        <v>491</v>
      </c>
      <c r="AP33" s="303" t="s">
        <v>491</v>
      </c>
      <c r="AQ33" s="304" t="s">
        <v>491</v>
      </c>
      <c r="AR33" s="305" t="s">
        <v>491</v>
      </c>
    </row>
    <row r="34" spans="1:46" ht="27" customHeight="1" x14ac:dyDescent="0.15">
      <c r="A34" s="259"/>
      <c r="AK34" s="1120" t="s">
        <v>506</v>
      </c>
      <c r="AL34" s="1121"/>
      <c r="AM34" s="1121"/>
      <c r="AN34" s="1122"/>
      <c r="AO34" s="303" t="s">
        <v>491</v>
      </c>
      <c r="AP34" s="303" t="s">
        <v>491</v>
      </c>
      <c r="AQ34" s="304" t="s">
        <v>491</v>
      </c>
      <c r="AR34" s="305" t="s">
        <v>491</v>
      </c>
    </row>
    <row r="35" spans="1:46" ht="27" customHeight="1" x14ac:dyDescent="0.15">
      <c r="A35" s="259"/>
      <c r="AK35" s="1120" t="s">
        <v>507</v>
      </c>
      <c r="AL35" s="1121"/>
      <c r="AM35" s="1121"/>
      <c r="AN35" s="1122"/>
      <c r="AO35" s="303">
        <v>94137</v>
      </c>
      <c r="AP35" s="303">
        <v>7997</v>
      </c>
      <c r="AQ35" s="304">
        <v>26360</v>
      </c>
      <c r="AR35" s="305">
        <v>-69.7</v>
      </c>
    </row>
    <row r="36" spans="1:46" ht="27" customHeight="1" x14ac:dyDescent="0.15">
      <c r="A36" s="259"/>
      <c r="AK36" s="1120" t="s">
        <v>508</v>
      </c>
      <c r="AL36" s="1121"/>
      <c r="AM36" s="1121"/>
      <c r="AN36" s="1122"/>
      <c r="AO36" s="303">
        <v>7102</v>
      </c>
      <c r="AP36" s="303">
        <v>603</v>
      </c>
      <c r="AQ36" s="304">
        <v>3483</v>
      </c>
      <c r="AR36" s="305">
        <v>-82.7</v>
      </c>
    </row>
    <row r="37" spans="1:46" ht="13.5" customHeight="1" x14ac:dyDescent="0.15">
      <c r="A37" s="259"/>
      <c r="AK37" s="1120" t="s">
        <v>509</v>
      </c>
      <c r="AL37" s="1121"/>
      <c r="AM37" s="1121"/>
      <c r="AN37" s="1122"/>
      <c r="AO37" s="303">
        <v>269</v>
      </c>
      <c r="AP37" s="303">
        <v>23</v>
      </c>
      <c r="AQ37" s="304">
        <v>612</v>
      </c>
      <c r="AR37" s="305">
        <v>-96.2</v>
      </c>
    </row>
    <row r="38" spans="1:46" ht="27" customHeight="1" x14ac:dyDescent="0.15">
      <c r="A38" s="259"/>
      <c r="AK38" s="1123" t="s">
        <v>510</v>
      </c>
      <c r="AL38" s="1124"/>
      <c r="AM38" s="1124"/>
      <c r="AN38" s="1125"/>
      <c r="AO38" s="306">
        <v>510</v>
      </c>
      <c r="AP38" s="306">
        <v>43</v>
      </c>
      <c r="AQ38" s="307">
        <v>21</v>
      </c>
      <c r="AR38" s="295">
        <v>104.8</v>
      </c>
      <c r="AS38" s="302"/>
    </row>
    <row r="39" spans="1:46" x14ac:dyDescent="0.15">
      <c r="A39" s="259"/>
      <c r="AK39" s="1123" t="s">
        <v>511</v>
      </c>
      <c r="AL39" s="1124"/>
      <c r="AM39" s="1124"/>
      <c r="AN39" s="1125"/>
      <c r="AO39" s="303">
        <v>-77124</v>
      </c>
      <c r="AP39" s="303">
        <v>-6552</v>
      </c>
      <c r="AQ39" s="304">
        <v>-3285</v>
      </c>
      <c r="AR39" s="305">
        <v>99.5</v>
      </c>
      <c r="AS39" s="302"/>
    </row>
    <row r="40" spans="1:46" ht="27" customHeight="1" x14ac:dyDescent="0.15">
      <c r="A40" s="259"/>
      <c r="AK40" s="1120" t="s">
        <v>512</v>
      </c>
      <c r="AL40" s="1121"/>
      <c r="AM40" s="1121"/>
      <c r="AN40" s="1122"/>
      <c r="AO40" s="303">
        <v>-762449</v>
      </c>
      <c r="AP40" s="303">
        <v>-64774</v>
      </c>
      <c r="AQ40" s="304">
        <v>-73039</v>
      </c>
      <c r="AR40" s="305">
        <v>-11.3</v>
      </c>
      <c r="AS40" s="302"/>
    </row>
    <row r="41" spans="1:46" x14ac:dyDescent="0.15">
      <c r="A41" s="259"/>
      <c r="AK41" s="1126" t="s">
        <v>288</v>
      </c>
      <c r="AL41" s="1127"/>
      <c r="AM41" s="1127"/>
      <c r="AN41" s="1128"/>
      <c r="AO41" s="303">
        <v>508529</v>
      </c>
      <c r="AP41" s="303">
        <v>43202</v>
      </c>
      <c r="AQ41" s="304">
        <v>38015</v>
      </c>
      <c r="AR41" s="305">
        <v>13.6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15" t="s">
        <v>482</v>
      </c>
      <c r="AN49" s="1117" t="s">
        <v>515</v>
      </c>
      <c r="AO49" s="1118"/>
      <c r="AP49" s="1118"/>
      <c r="AQ49" s="1118"/>
      <c r="AR49" s="1119"/>
    </row>
    <row r="50" spans="1:44" x14ac:dyDescent="0.15">
      <c r="A50" s="259"/>
      <c r="AK50" s="317"/>
      <c r="AL50" s="318"/>
      <c r="AM50" s="1116"/>
      <c r="AN50" s="319" t="s">
        <v>516</v>
      </c>
      <c r="AO50" s="320" t="s">
        <v>517</v>
      </c>
      <c r="AP50" s="321" t="s">
        <v>518</v>
      </c>
      <c r="AQ50" s="322" t="s">
        <v>519</v>
      </c>
      <c r="AR50" s="323" t="s">
        <v>520</v>
      </c>
    </row>
    <row r="51" spans="1:44" x14ac:dyDescent="0.15">
      <c r="A51" s="259"/>
      <c r="AK51" s="315" t="s">
        <v>521</v>
      </c>
      <c r="AL51" s="316"/>
      <c r="AM51" s="324">
        <v>5935546</v>
      </c>
      <c r="AN51" s="325">
        <v>467697</v>
      </c>
      <c r="AO51" s="326">
        <v>-12.6</v>
      </c>
      <c r="AP51" s="327">
        <v>118252</v>
      </c>
      <c r="AQ51" s="328">
        <v>2.8</v>
      </c>
      <c r="AR51" s="329">
        <v>-15.4</v>
      </c>
    </row>
    <row r="52" spans="1:44" x14ac:dyDescent="0.15">
      <c r="A52" s="259"/>
      <c r="AK52" s="330"/>
      <c r="AL52" s="331" t="s">
        <v>522</v>
      </c>
      <c r="AM52" s="332">
        <v>1397424</v>
      </c>
      <c r="AN52" s="333">
        <v>110111</v>
      </c>
      <c r="AO52" s="334">
        <v>88.1</v>
      </c>
      <c r="AP52" s="335">
        <v>49994</v>
      </c>
      <c r="AQ52" s="336">
        <v>-7.1</v>
      </c>
      <c r="AR52" s="337">
        <v>95.2</v>
      </c>
    </row>
    <row r="53" spans="1:44" x14ac:dyDescent="0.15">
      <c r="A53" s="259"/>
      <c r="AK53" s="315" t="s">
        <v>523</v>
      </c>
      <c r="AL53" s="316"/>
      <c r="AM53" s="324">
        <v>5309758</v>
      </c>
      <c r="AN53" s="325">
        <v>427310</v>
      </c>
      <c r="AO53" s="326">
        <v>-8.6</v>
      </c>
      <c r="AP53" s="327">
        <v>120302</v>
      </c>
      <c r="AQ53" s="328">
        <v>1.7</v>
      </c>
      <c r="AR53" s="329">
        <v>-10.3</v>
      </c>
    </row>
    <row r="54" spans="1:44" x14ac:dyDescent="0.15">
      <c r="A54" s="259"/>
      <c r="AK54" s="330"/>
      <c r="AL54" s="331" t="s">
        <v>522</v>
      </c>
      <c r="AM54" s="332">
        <v>951258</v>
      </c>
      <c r="AN54" s="333">
        <v>76554</v>
      </c>
      <c r="AO54" s="334">
        <v>-30.5</v>
      </c>
      <c r="AP54" s="335">
        <v>59328</v>
      </c>
      <c r="AQ54" s="336">
        <v>18.7</v>
      </c>
      <c r="AR54" s="337">
        <v>-49.2</v>
      </c>
    </row>
    <row r="55" spans="1:44" x14ac:dyDescent="0.15">
      <c r="A55" s="259"/>
      <c r="AK55" s="315" t="s">
        <v>524</v>
      </c>
      <c r="AL55" s="316"/>
      <c r="AM55" s="324">
        <v>2549326</v>
      </c>
      <c r="AN55" s="325">
        <v>208653</v>
      </c>
      <c r="AO55" s="326">
        <v>-51.2</v>
      </c>
      <c r="AP55" s="327">
        <v>114841</v>
      </c>
      <c r="AQ55" s="328">
        <v>-4.5</v>
      </c>
      <c r="AR55" s="329">
        <v>-46.7</v>
      </c>
    </row>
    <row r="56" spans="1:44" x14ac:dyDescent="0.15">
      <c r="A56" s="259"/>
      <c r="AK56" s="330"/>
      <c r="AL56" s="331" t="s">
        <v>522</v>
      </c>
      <c r="AM56" s="332">
        <v>450624</v>
      </c>
      <c r="AN56" s="333">
        <v>36882</v>
      </c>
      <c r="AO56" s="334">
        <v>-51.8</v>
      </c>
      <c r="AP56" s="335">
        <v>51589</v>
      </c>
      <c r="AQ56" s="336">
        <v>-13</v>
      </c>
      <c r="AR56" s="337">
        <v>-38.799999999999997</v>
      </c>
    </row>
    <row r="57" spans="1:44" x14ac:dyDescent="0.15">
      <c r="A57" s="259"/>
      <c r="AK57" s="315" t="s">
        <v>525</v>
      </c>
      <c r="AL57" s="316"/>
      <c r="AM57" s="324">
        <v>2492921</v>
      </c>
      <c r="AN57" s="325">
        <v>208108</v>
      </c>
      <c r="AO57" s="326">
        <v>-0.3</v>
      </c>
      <c r="AP57" s="327">
        <v>124145</v>
      </c>
      <c r="AQ57" s="328">
        <v>8.1</v>
      </c>
      <c r="AR57" s="329">
        <v>-8.4</v>
      </c>
    </row>
    <row r="58" spans="1:44" x14ac:dyDescent="0.15">
      <c r="A58" s="259"/>
      <c r="AK58" s="330"/>
      <c r="AL58" s="331" t="s">
        <v>522</v>
      </c>
      <c r="AM58" s="332">
        <v>670017</v>
      </c>
      <c r="AN58" s="333">
        <v>55933</v>
      </c>
      <c r="AO58" s="334">
        <v>51.7</v>
      </c>
      <c r="AP58" s="335">
        <v>54761</v>
      </c>
      <c r="AQ58" s="336">
        <v>6.1</v>
      </c>
      <c r="AR58" s="337">
        <v>45.6</v>
      </c>
    </row>
    <row r="59" spans="1:44" x14ac:dyDescent="0.15">
      <c r="A59" s="259"/>
      <c r="AK59" s="315" t="s">
        <v>526</v>
      </c>
      <c r="AL59" s="316"/>
      <c r="AM59" s="324">
        <v>1702278</v>
      </c>
      <c r="AN59" s="325">
        <v>144616</v>
      </c>
      <c r="AO59" s="326">
        <v>-30.5</v>
      </c>
      <c r="AP59" s="327">
        <v>131480</v>
      </c>
      <c r="AQ59" s="328">
        <v>5.9</v>
      </c>
      <c r="AR59" s="329">
        <v>-36.4</v>
      </c>
    </row>
    <row r="60" spans="1:44" x14ac:dyDescent="0.15">
      <c r="A60" s="259"/>
      <c r="AK60" s="330"/>
      <c r="AL60" s="331" t="s">
        <v>522</v>
      </c>
      <c r="AM60" s="332">
        <v>502899</v>
      </c>
      <c r="AN60" s="333">
        <v>42724</v>
      </c>
      <c r="AO60" s="334">
        <v>-23.6</v>
      </c>
      <c r="AP60" s="335">
        <v>63148</v>
      </c>
      <c r="AQ60" s="336">
        <v>15.3</v>
      </c>
      <c r="AR60" s="337">
        <v>-38.9</v>
      </c>
    </row>
    <row r="61" spans="1:44" x14ac:dyDescent="0.15">
      <c r="A61" s="259"/>
      <c r="AK61" s="315" t="s">
        <v>527</v>
      </c>
      <c r="AL61" s="338"/>
      <c r="AM61" s="324">
        <v>3597966</v>
      </c>
      <c r="AN61" s="325">
        <v>291277</v>
      </c>
      <c r="AO61" s="326">
        <v>-20.6</v>
      </c>
      <c r="AP61" s="327">
        <v>121804</v>
      </c>
      <c r="AQ61" s="339">
        <v>2.8</v>
      </c>
      <c r="AR61" s="329">
        <v>-23.4</v>
      </c>
    </row>
    <row r="62" spans="1:44" x14ac:dyDescent="0.15">
      <c r="A62" s="259"/>
      <c r="AK62" s="330"/>
      <c r="AL62" s="331" t="s">
        <v>522</v>
      </c>
      <c r="AM62" s="332">
        <v>794444</v>
      </c>
      <c r="AN62" s="333">
        <v>64441</v>
      </c>
      <c r="AO62" s="334">
        <v>6.8</v>
      </c>
      <c r="AP62" s="335">
        <v>55764</v>
      </c>
      <c r="AQ62" s="336">
        <v>4</v>
      </c>
      <c r="AR62" s="337">
        <v>2.8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9v3HQfZUeIQgH/E3hxr4jYKYFGmVBJ//3wNX80ZbpyUUfiMzKOmw+wn0tEdhKHbfXT0XUV4L00xQkHVkuPX+Wg==" saltValue="P1YWtsVa+GIRfX6XJWpk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9m2+zTeomYq7JjOzXTuCs8gPxo9unm8A6F20jOP0ZuthcvO1lX8t07IGcB6A5W9a6V7efTQJTOqEWXZcvIp6dg==" saltValue="w+6irQ1v5UtsmJ0gD+NO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z53cmXnREOMXnysIODD+svxVQUnbdbOxdwRs/b4QVEcOWj+51vy0+VG4cuzbGFrV7gLM47gYHGa2inMbP/H9Ew==" saltValue="e4OtCBAyAusYC+rSUxZP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9" t="s">
        <v>3</v>
      </c>
      <c r="D47" s="1129"/>
      <c r="E47" s="1130"/>
      <c r="F47" s="11">
        <v>88.16</v>
      </c>
      <c r="G47" s="12">
        <v>79.86</v>
      </c>
      <c r="H47" s="12">
        <v>99.33</v>
      </c>
      <c r="I47" s="12">
        <v>103.1</v>
      </c>
      <c r="J47" s="13">
        <v>92.08</v>
      </c>
    </row>
    <row r="48" spans="2:10" ht="57.75" customHeight="1" x14ac:dyDescent="0.15">
      <c r="B48" s="14"/>
      <c r="C48" s="1131" t="s">
        <v>4</v>
      </c>
      <c r="D48" s="1131"/>
      <c r="E48" s="1132"/>
      <c r="F48" s="15">
        <v>29.64</v>
      </c>
      <c r="G48" s="16">
        <v>27.77</v>
      </c>
      <c r="H48" s="16">
        <v>24.18</v>
      </c>
      <c r="I48" s="16">
        <v>13.41</v>
      </c>
      <c r="J48" s="17">
        <v>15.33</v>
      </c>
    </row>
    <row r="49" spans="2:10" ht="57.75" customHeight="1" thickBot="1" x14ac:dyDescent="0.2">
      <c r="B49" s="18"/>
      <c r="C49" s="1133" t="s">
        <v>5</v>
      </c>
      <c r="D49" s="1133"/>
      <c r="E49" s="1134"/>
      <c r="F49" s="19" t="s">
        <v>534</v>
      </c>
      <c r="G49" s="20" t="s">
        <v>535</v>
      </c>
      <c r="H49" s="20">
        <v>8.1199999999999992</v>
      </c>
      <c r="I49" s="20" t="s">
        <v>536</v>
      </c>
      <c r="J49" s="21" t="s">
        <v>537</v>
      </c>
    </row>
    <row r="50" spans="2:10" x14ac:dyDescent="0.15"/>
  </sheetData>
  <sheetProtection algorithmName="SHA-512" hashValue="s4tAws+Q9GZsqrIE3cFBkYmZKOO3GUzzMEZZ4haA8RTIPcpbolbrDCd4iEm89Iyij1OG3PJb7Xpx5VMTnpq1QA==" saltValue="bKe8cwuaU7z7lIblEJKl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2025-03-12T01:25:54Z</cp:lastPrinted>
  <dcterms:created xsi:type="dcterms:W3CDTF">2025-02-19T00:43:47Z</dcterms:created>
  <dcterms:modified xsi:type="dcterms:W3CDTF">2025-03-19T04:51:36Z</dcterms:modified>
  <cp:category/>
</cp:coreProperties>
</file>