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C36" i="9"/>
  <c r="CO35" i="9"/>
  <c r="C35" i="9"/>
  <c r="CO34" i="9"/>
  <c r="BW34" i="9"/>
  <c r="BW35" i="9" s="1"/>
  <c r="BW36" i="9" s="1"/>
  <c r="BW37" i="9" s="1"/>
  <c r="BW38" i="9" s="1"/>
  <c r="BW39" i="9" s="1"/>
  <c r="U34" i="9"/>
  <c r="U35" i="9" s="1"/>
  <c r="U36"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<sst xmlns="http://schemas.openxmlformats.org/spreadsheetml/2006/main" count="1040" uniqueCount="558">
  <si>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</si>
  <si>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</si>
  <si>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</si>
  <si>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</si>
  <si>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</si>
  <si>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</si>
  <si>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</si>
  <si>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</si>
  <si>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</si>
  <si>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</si>
  <si>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</si>
  <si>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</si>
  <si>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</si>
  <si>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</si>
  <si>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</si>
  <si>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</si>
  <si>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</si>
  <si>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</si>
  <si>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</si>
  <si>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</si>
  <si>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</si>
  <si>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</si>
  <si>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</si>
  <si>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</si>
  <si>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</si>
  <si>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</si>
  <si>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</si>
  <si>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</si>
  <si>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</si>
  <si>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</si>
  <si>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</si>
  <si>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</si>
  <si>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</si>
  <si>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</si>
  <si>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</si>
  <si>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</si>
  <si>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</si>
  <si>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</si>
  <si>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</si>
  <si>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</si>
  <si>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</si>
  <si>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</si>
  <si>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</si>
  <si>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</si>
  <si>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</si>
  <si>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</si>
  <si>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</si>
  <si>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</si>
  <si>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</si>
  <si>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</si>
  <si>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</si>
  <si>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</si>
  <si>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</si>
  <si>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</si>
  <si>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</si>
  <si>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</si>
  <si>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</si>
  <si>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</si>
  <si>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</si>
  <si>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</si>
  <si>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</si>
  <si>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</si>
  <si>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</si>
  <si>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</si>
  <si>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</si>
  <si>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</si>
  <si>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</si>
  <si>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</si>
  <si>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</si>
  <si>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</si>
  <si>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</si>
  <si>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</si>
  <si>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</si>
  <si>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</si>
  <si>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</si>
  <si>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</si>
  <si>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</si>
  <si>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</si>
  <si>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</si>
  <si>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</si>
  <si>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</si>
  <si>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</si>
  <si>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南三陸町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</si>
  <si>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</si>
  <si>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</si>
  <si>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</si>
  <si>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</si>
  <si>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</si>
  <si>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</si>
  <si>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</si>
  <si>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</si>
  <si>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</si>
  <si>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</si>
  <si>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</si>
  <si>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</si>
  <si>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</si>
  <si>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</si>
  <si>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</si>
  <si>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</si>
  <si>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</si>
  <si>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</si>
  <si>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</si>
  <si>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</si>
  <si>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</si>
  <si>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</si>
  <si>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</si>
  <si>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</si>
  <si>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</si>
  <si>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</si>
  <si>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</si>
  <si>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</si>
  <si>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</si>
  <si>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</si>
  <si>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</si>
  <si>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</si>
  <si>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</si>
  <si>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</si>
  <si>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</si>
  <si>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</si>
  <si>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</si>
  <si>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</si>
  <si>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</si>
  <si>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</si>
  <si>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</si>
  <si>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</si>
  <si>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</si>
  <si>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</si>
  <si>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</si>
  <si>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</si>
  <si>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</si>
  <si>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</si>
  <si>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</si>
  <si>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</si>
  <si>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</si>
  <si>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</si>
  <si>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</si>
  <si>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</si>
  <si>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</si>
  <si>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</si>
  <si>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</si>
  <si>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</si>
  <si>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</si>
  <si>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</si>
  <si>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</si>
  <si>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</si>
  <si>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</si>
  <si>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</si>
  <si>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</si>
  <si>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</si>
  <si>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</si>
  <si>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</si>
  <si>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</si>
  <si>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</si>
  <si>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</si>
  <si>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</si>
  <si>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</si>
  <si>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</si>
  <si>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</si>
  <si>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</si>
  <si>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</si>
  <si>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</si>
  <si>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</si>
  <si>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</si>
  <si>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</si>
  <si>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</si>
  <si>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</si>
  <si>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</si>
  <si>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</si>
  <si>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</si>
  <si>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</si>
  <si>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</si>
  <si>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</si>
  <si>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</si>
  <si>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</si>
  <si>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</si>
  <si>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</si>
  <si>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</si>
  <si>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</si>
  <si>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</si>
  <si>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</si>
  <si>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</si>
  <si>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</si>
  <si>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</si>
  <si>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</si>
  <si>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</si>
  <si>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</si>
  <si>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</si>
  <si>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</si>
  <si>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</si>
  <si>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</si>
  <si>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</si>
  <si>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</si>
  <si>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</si>
  <si>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宮城県南三陸町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</si>
  <si>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</si>
  <si>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</si>
  <si>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</si>
  <si>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</si>
  <si>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</si>
  <si>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</si>
  <si>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</si>
  <si>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</si>
  <si>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</si>
  <si>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</si>
  <si>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</si>
  <si>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</si>
  <si>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</si>
  <si>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</si>
  <si>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</si>
  <si>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</si>
  <si>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</si>
  <si>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</si>
  <si>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</si>
  <si>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</si>
  <si>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</si>
  <si>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</si>
  <si>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</si>
  <si>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</si>
  <si>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</si>
  <si>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</si>
  <si>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</si>
  <si>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</si>
  <si>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</si>
  <si>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</si>
  <si>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</si>
  <si>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</si>
  <si>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</si>
  <si>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</si>
  <si>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</si>
  <si>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</si>
  <si>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</si>
  <si>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</si>
  <si>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</si>
  <si>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</si>
  <si>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</si>
  <si>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</si>
  <si>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</si>
  <si>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</si>
  <si>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</si>
  <si>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</si>
  <si>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</si>
  <si>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</si>
  <si>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</si>
  <si>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</si>
  <si>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</si>
  <si>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</si>
  <si>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</si>
  <si>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</si>
  <si>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</si>
  <si>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</si>
  <si>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</si>
  <si>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</si>
  <si>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</si>
  <si>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</si>
  <si>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</si>
  <si>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</si>
  <si>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</si>
  <si>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</si>
  <si>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</si>
  <si>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</si>
  <si>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</si>
  <si>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</si>
  <si>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</si>
  <si>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</si>
  <si>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</si>
  <si>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</si>
  <si>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</si>
  <si>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</si>
  <si>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</si>
  <si>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</si>
  <si>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</si>
  <si>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</si>
  <si>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</si>
  <si>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</si>
  <si>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</si>
  <si>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</si>
  <si>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</si>
  <si>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</si>
  <si>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</si>
  <si>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</si>
  <si>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</si>
  <si>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</si>
  <si>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</si>
  <si>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</si>
  <si>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</si>
  <si>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</si>
  <si>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</si>
  <si>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</si>
  <si>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</si>
  <si>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</si>
  <si>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</si>
  <si>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</si>
  <si>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</si>
  <si>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</si>
  <si>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</si>
  <si>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</si>
  <si>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</si>
  <si>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</si>
  <si>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</si>
  <si>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</si>
  <si>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</si>
  <si>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</si>
  <si>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</si>
  <si>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</si>
  <si>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</si>
  <si>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</si>
  <si>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</si>
  <si>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</si>
  <si>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</si>
  <si>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</si>
  <si>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</si>
  <si>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</si>
  <si>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</si>
  <si>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</si>
  <si>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</si>
  <si>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</si>
  <si>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</si>
  <si>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</si>
  <si>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</si>
  <si>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</si>
  <si>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</si>
  <si>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</si>
  <si>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</si>
  <si>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</si>
  <si>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</si>
  <si>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</si>
  <si>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</si>
  <si>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</si>
  <si>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</si>
  <si>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</si>
  <si>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</si>
  <si>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</si>
  <si>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</si>
  <si>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</si>
  <si>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</si>
  <si>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</si>
  <si>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</si>
  <si>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</si>
  <si>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</si>
  <si>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</si>
  <si>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</si>
  <si>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宮城県南三陸町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</si>
  <si>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</si>
  <si>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</si>
  <si>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</si>
  <si>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</si>
  <si>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</si>
  <si>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</si>
  <si>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</si>
  <si>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</si>
  <si>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</si>
  <si>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</si>
  <si>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</si>
  <si>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</si>
  <si>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</si>
  <si>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</si>
  <si>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</si>
  <si>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</si>
  <si>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</si>
  <si>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</si>
  <si>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</si>
  <si>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</si>
  <si>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</si>
  <si>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</si>
  <si>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</si>
  <si>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</si>
  <si>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</si>
  <si>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</si>
  <si>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</si>
  <si>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</si>
  <si>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</si>
  <si>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</si>
  <si>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</si>
  <si>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</si>
  <si>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</si>
  <si>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</si>
  <si>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</si>
  <si>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</si>
  <si>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</si>
  <si>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</si>
  <si>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</si>
  <si>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訪問看護ステーション事業会計</t>
    <phoneticPr fontId="5"/>
  </si>
  <si>
    <t>市場事業特別会計</t>
    <phoneticPr fontId="5"/>
  </si>
  <si>
    <t>法非適用企業</t>
    <phoneticPr fontId="5"/>
  </si>
  <si>
    <t>漁業集落排水事業特別会計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</si>
  <si>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</si>
  <si>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</si>
  <si>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</si>
  <si>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</si>
  <si>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</si>
  <si>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</si>
  <si>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</si>
  <si>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</si>
  <si>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</si>
  <si>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</si>
  <si>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</si>
  <si>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</si>
  <si>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</si>
  <si>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</si>
  <si>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</si>
  <si>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</si>
  <si>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</si>
  <si>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</si>
  <si>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</si>
  <si>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</si>
  <si>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</si>
  <si>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</si>
  <si>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</si>
  <si>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</si>
  <si>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</si>
  <si>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</si>
  <si>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</si>
  <si>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</si>
  <si>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</si>
  <si>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</si>
  <si>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</si>
  <si>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</si>
  <si>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</si>
  <si>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</si>
  <si>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</si>
  <si>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</si>
  <si>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</si>
  <si>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</si>
  <si>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</si>
  <si>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</si>
  <si>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</si>
  <si>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</si>
  <si>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</si>
  <si>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</si>
  <si>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</si>
  <si>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</si>
  <si>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</si>
  <si>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</si>
  <si>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</si>
  <si>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</si>
  <si>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</si>
  <si>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</si>
  <si>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</si>
  <si>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</si>
  <si>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</si>
  <si>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</si>
  <si>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漁業集落排水事業特別会計</t>
    <phoneticPr fontId="5"/>
  </si>
  <si>
    <t>-</t>
    <phoneticPr fontId="5"/>
  </si>
  <si>
    <t>将来負担比率（(Ｅ)－(Ｆ)）／（(Ｃ)－(Ｄ)）×１００</t>
    <rPh sb="0" eb="2">
      <t>ショウライ</t>
    </rPh>
    <rPh sb="2" eb="4">
      <t>フタン</t>
    </rPh>
    <rPh sb="4" eb="6">
      <t>ヒリツ</t>
    </rPh>
    <phoneticPr fontId="5"/>
  </si>
  <si>
    <t>市場事業特別会計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</si>
  <si>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</si>
  <si>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</si>
  <si>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</si>
  <si>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</si>
  <si>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</si>
  <si>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</si>
  <si>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</si>
  <si>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</si>
  <si>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</si>
  <si>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</si>
  <si>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</si>
  <si>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</si>
  <si>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</si>
  <si>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</si>
  <si>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</si>
  <si>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</si>
  <si>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</si>
  <si>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</si>
  <si>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</si>
  <si>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</si>
  <si>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</si>
  <si>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</si>
  <si>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</si>
  <si>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</si>
  <si>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</si>
  <si>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</si>
  <si>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</si>
  <si>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</si>
  <si>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</si>
  <si>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</si>
  <si>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</si>
  <si>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</si>
  <si>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</si>
  <si>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</si>
  <si>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</si>
  <si>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</si>
  <si>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</si>
  <si>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</si>
  <si>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</si>
  <si>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</si>
  <si>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</si>
  <si>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</si>
  <si>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</si>
  <si>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</si>
  <si>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</si>
  <si>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</si>
  <si>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</si>
  <si>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</si>
  <si>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</si>
  <si>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</si>
  <si>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</si>
  <si>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</si>
  <si>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</si>
  <si>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</si>
  <si>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</si>
  <si>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</si>
  <si>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</si>
  <si>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</si>
  <si>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</si>
  <si>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</si>
  <si>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</si>
  <si>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</si>
  <si>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</si>
  <si>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</si>
  <si>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</si>
  <si>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</si>
  <si>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</si>
  <si>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</si>
  <si>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</si>
  <si>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</si>
  <si>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</si>
  <si>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</si>
  <si>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</si>
  <si>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</si>
  <si>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</si>
  <si>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</si>
  <si>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</si>
  <si>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</si>
  <si>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</si>
  <si>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</si>
  <si>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24.25</t>
  </si>
  <si>
    <t>▲ 24.26</t>
  </si>
  <si>
    <t>一般会計</t>
  </si>
  <si>
    <t>国民健康保険特別会計</t>
  </si>
  <si>
    <t>介護保険特別会計</t>
  </si>
  <si>
    <t>病院事業会計</t>
  </si>
  <si>
    <t>水道事業会計</t>
  </si>
  <si>
    <t>訪問看護ステーション事業会計</t>
  </si>
  <si>
    <t>市場事業特別会計</t>
  </si>
  <si>
    <t>後期高齢者医療特別会計</t>
  </si>
  <si>
    <t>その他会計（赤字）</t>
  </si>
  <si>
    <t>その他会計（黒字）</t>
  </si>
  <si>
    <t>-</t>
    <phoneticPr fontId="2"/>
  </si>
  <si>
    <t>-</t>
    <phoneticPr fontId="2"/>
  </si>
  <si>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
  </si>
  <si>
    <t>宮城県市町村職員退職手当組合</t>
    <rPh sb="0" eb="3">
      <t>ミ</t>
    </rPh>
    <rPh sb="3" eb="6">
      <t>シチョウソン</t>
    </rPh>
    <rPh sb="6" eb="8">
      <t>ショクイン</t>
    </rPh>
    <rPh sb="8" eb="10">
      <t>タイショク</t>
    </rPh>
    <rPh sb="10" eb="12">
      <t>テアテ</t>
    </rPh>
    <rPh sb="12" eb="14">
      <t>クミアイ</t>
    </rPh>
    <phoneticPr fontId="2"/>
  </si>
  <si>
    <t>宮城県市町村非常勤消防団員補償報償組合</t>
    <rPh sb="0" eb="3">
      <t>ミ</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</si>
  <si>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t>
    </rPh>
    <rPh sb="3" eb="6">
      <t>シチョウソン</t>
    </rPh>
    <rPh sb="6" eb="8">
      <t>ジチ</t>
    </rPh>
    <rPh sb="8" eb="10">
      <t>シンコウ</t>
    </rPh>
    <phoneticPr fontId="2"/>
  </si>
  <si>
    <t>宮城県後期高齢者医療広域連合</t>
    <rPh sb="0" eb="3">
      <t>ミ</t>
    </rPh>
    <rPh sb="3" eb="5">
      <t>コウキ</t>
    </rPh>
    <rPh sb="5" eb="8">
      <t>コウレイシャ</t>
    </rPh>
    <rPh sb="8" eb="10">
      <t>イリョウ</t>
    </rPh>
    <rPh sb="10" eb="12">
      <t>コウイキ</t>
    </rPh>
    <rPh sb="12" eb="14">
      <t>レンゴウ</t>
    </rPh>
    <phoneticPr fontId="2"/>
  </si>
  <si>
    <t>宮城県後期高齢者医療事業会計</t>
    <rPh sb="0" eb="3">
      <t>ミ</t>
    </rPh>
    <rPh sb="3" eb="5">
      <t>コウキ</t>
    </rPh>
    <rPh sb="5" eb="8">
      <t>コウレイシャ</t>
    </rPh>
    <rPh sb="8" eb="10">
      <t>イリョウ</t>
    </rPh>
    <rPh sb="10" eb="12">
      <t>ジギョウ</t>
    </rPh>
    <rPh sb="12" eb="14">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</si>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</sst>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74159</c:v>
                </c:pt>
                <c:pt idx="1">
                  <c:v>122580</c:v>
                </c:pt>
                <c:pt idx="2">
                  <c:v>1314879</c:v>
                </c:pt>
                <c:pt idx="3">
                  <c:v>1218660</c:v>
                </c:pt>
                <c:pt idx="4">
                  <c:v>1678132</c:v>
                </c:pt>
              </c:numCache>
            </c:numRef>
          </c:val>
          <c:smooth val="0"/>
        </c:ser>
        <c:dLbls>
          <c:showLegendKey val="0"/>
          <c:showVal val="0"/>
          <c:showCatName val="0"/>
          <c:showSerName val="0"/>
          <c:showPercent val="0"/>
          <c:showBubbleSize val="0"/>
        </c:dLbls>
        <c:marker val="1"/>
        <c:smooth val="0"/>
        <c:axId val="191762816"/>
        <c:axId val="191764736"/>
      </c:lineChart>
      <c:catAx>
        <c:axId val="191762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764736"/>
        <c:crosses val="autoZero"/>
        <c:auto val="1"/>
        <c:lblAlgn val="ctr"/>
        <c:lblOffset val="100"/>
        <c:tickLblSkip val="1"/>
        <c:tickMarkSkip val="1"/>
        <c:noMultiLvlLbl val="0"/>
      </c:catAx>
      <c:valAx>
        <c:axId val="191764736"/>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762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57.54</c:v>
                </c:pt>
                <c:pt idx="1">
                  <c:v>1.94</c:v>
                </c:pt>
                <c:pt idx="2">
                  <c:v>36.1</c:v>
                </c:pt>
                <c:pt idx="3">
                  <c:v>42.66</c:v>
                </c:pt>
                <c:pt idx="4">
                  <c:v>31.29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25.58</c:v>
                </c:pt>
                <c:pt idx="1">
                  <c:v>89.14</c:v>
                </c:pt>
                <c:pt idx="2">
                  <c:v>126.34</c:v>
                </c:pt>
                <c:pt idx="3">
                  <c:v>112.53</c:v>
                </c:pt>
                <c:pt idx="4">
                  <c:v>152.75</c:v>
                </c:pt>
              </c:numCache>
            </c:numRef>
          </c:val>
        </c:ser>
        <c:dLbls>
          <c:showLegendKey val="0"/>
          <c:showVal val="0"/>
          <c:showCatName val="0"/>
          <c:showSerName val="0"/>
          <c:showPercent val="0"/>
          <c:showBubbleSize val="0"/>
        </c:dLbls>
        <c:gapWidth val="250"/>
        <c:overlap val="100"/>
        <c:axId val="248431360"/>
        <c:axId val="248433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62.58</c:v>
                </c:pt>
                <c:pt idx="1">
                  <c:v>-24.25</c:v>
                </c:pt>
                <c:pt idx="2">
                  <c:v>69.650000000000006</c:v>
                </c:pt>
                <c:pt idx="3">
                  <c:v>-24.26</c:v>
                </c:pt>
                <c:pt idx="4">
                  <c:v>7.02</c:v>
                </c:pt>
              </c:numCache>
            </c:numRef>
          </c:val>
          <c:smooth val="0"/>
        </c:ser>
        <c:dLbls>
          <c:showLegendKey val="0"/>
          <c:showVal val="0"/>
          <c:showCatName val="0"/>
          <c:showSerName val="0"/>
          <c:showPercent val="0"/>
          <c:showBubbleSize val="0"/>
        </c:dLbls>
        <c:marker val="1"/>
        <c:smooth val="0"/>
        <c:axId val="248431360"/>
        <c:axId val="248433280"/>
      </c:lineChart>
      <c:catAx>
        <c:axId val="24843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8433280"/>
        <c:crosses val="autoZero"/>
        <c:auto val="1"/>
        <c:lblAlgn val="ctr"/>
        <c:lblOffset val="100"/>
        <c:tickLblSkip val="1"/>
        <c:tickMarkSkip val="1"/>
        <c:noMultiLvlLbl val="0"/>
      </c:catAx>
      <c:valAx>
        <c:axId val="24843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43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0.12</c:v>
                </c:pt>
                <c:pt idx="2">
                  <c:v>#N/A</c:v>
                </c:pt>
                <c:pt idx="3">
                  <c:v>0.12</c:v>
                </c:pt>
                <c:pt idx="4">
                  <c:v>#N/A</c:v>
                </c:pt>
                <c:pt idx="5">
                  <c:v>0.08</c:v>
                </c:pt>
                <c:pt idx="6">
                  <c:v>#N/A</c:v>
                </c:pt>
                <c:pt idx="7">
                  <c:v>7.0000000000000007E-2</c:v>
                </c:pt>
                <c:pt idx="8">
                  <c:v>#N/A</c:v>
                </c:pt>
                <c:pt idx="9">
                  <c:v>0.08</c:v>
                </c:pt>
              </c:numCache>
            </c:numRef>
          </c:val>
        </c:ser>
        <c:ser>
          <c:idx val="3"/>
          <c:order val="3"/>
          <c:tx>
            <c:strRef>
              <c:f>データシート!$A$30</c:f>
              <c:strCache>
                <c:ptCount val="1"/>
                <c:pt idx="0">
                  <c:v>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0.05</c:v>
                </c:pt>
                <c:pt idx="4">
                  <c:v>#N/A</c:v>
                </c:pt>
                <c:pt idx="5">
                  <c:v>0.12</c:v>
                </c:pt>
                <c:pt idx="6">
                  <c:v>#N/A</c:v>
                </c:pt>
                <c:pt idx="7">
                  <c:v>0.05</c:v>
                </c:pt>
                <c:pt idx="8">
                  <c:v>#N/A</c:v>
                </c:pt>
                <c:pt idx="9">
                  <c:v>0.09</c:v>
                </c:pt>
              </c:numCache>
            </c:numRef>
          </c:val>
        </c:ser>
        <c:ser>
          <c:idx val="4"/>
          <c:order val="4"/>
          <c:tx>
            <c:strRef>
              <c:f>データシート!$A$31</c:f>
              <c:strCache>
                <c:ptCount val="1"/>
                <c:pt idx="0">
                  <c:v>訪問看護ステーション事業会計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0.05</c:v>
                </c:pt>
                <c:pt idx="4">
                  <c:v>#N/A</c:v>
                </c:pt>
                <c:pt idx="5">
                  <c:v>0.04</c:v>
                </c:pt>
                <c:pt idx="6">
                  <c:v>#N/A</c:v>
                </c:pt>
                <c:pt idx="7">
                  <c:v>0.13</c:v>
                </c:pt>
                <c:pt idx="8">
                  <c:v>#N/A</c:v>
                </c:pt>
                <c:pt idx="9">
                  <c:v>0.23</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0.09</c:v>
                </c:pt>
                <c:pt idx="8">
                  <c:v>#N/A</c:v>
                </c:pt>
                <c:pt idx="9">
                  <c:v>1.06</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0.06</c:v>
                </c:pt>
                <c:pt idx="6">
                  <c:v>#N/A</c:v>
                </c:pt>
                <c:pt idx="7">
                  <c:v>0.18</c:v>
                </c:pt>
                <c:pt idx="8">
                  <c:v>#N/A</c:v>
                </c:pt>
                <c:pt idx="9">
                  <c:v>1.79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1.81</c:v>
                </c:pt>
                <c:pt idx="2">
                  <c:v>#N/A</c:v>
                </c:pt>
                <c:pt idx="3">
                  <c:v>0.89</c:v>
                </c:pt>
                <c:pt idx="4">
                  <c:v>#N/A</c:v>
                </c:pt>
                <c:pt idx="5">
                  <c:v>0.93</c:v>
                </c:pt>
                <c:pt idx="6">
                  <c:v>#N/A</c:v>
                </c:pt>
                <c:pt idx="7">
                  <c:v>0.84</c:v>
                </c:pt>
                <c:pt idx="8">
                  <c:v>#N/A</c:v>
                </c:pt>
                <c:pt idx="9">
                  <c:v>1.94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8.01</c:v>
                </c:pt>
                <c:pt idx="2">
                  <c:v>#N/A</c:v>
                </c:pt>
                <c:pt idx="3">
                  <c:v>5.44</c:v>
                </c:pt>
                <c:pt idx="4">
                  <c:v>#N/A</c:v>
                </c:pt>
                <c:pt idx="5">
                  <c:v>2.91</c:v>
                </c:pt>
                <c:pt idx="6">
                  <c:v>#N/A</c:v>
                </c:pt>
                <c:pt idx="7">
                  <c:v>4.38</c:v>
                </c:pt>
                <c:pt idx="8">
                  <c:v>#N/A</c:v>
                </c:pt>
                <c:pt idx="9">
                  <c:v>3.64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57.53</c:v>
                </c:pt>
                <c:pt idx="2">
                  <c:v>#N/A</c:v>
                </c:pt>
                <c:pt idx="3">
                  <c:v>1.93</c:v>
                </c:pt>
                <c:pt idx="4">
                  <c:v>#N/A</c:v>
                </c:pt>
                <c:pt idx="5">
                  <c:v>36.1</c:v>
                </c:pt>
                <c:pt idx="6">
                  <c:v>#N/A</c:v>
                </c:pt>
                <c:pt idx="7">
                  <c:v>42.66</c:v>
                </c:pt>
                <c:pt idx="8">
                  <c:v>#N/A</c:v>
                </c:pt>
                <c:pt idx="9">
                  <c:v>31.29</c:v>
                </c:pt>
              </c:numCache>
            </c:numRef>
          </c:val>
        </c:ser>
        <c:dLbls>
          <c:showLegendKey val="0"/>
          <c:showVal val="0"/>
          <c:showCatName val="0"/>
          <c:showSerName val="0"/>
          <c:showPercent val="0"/>
          <c:showBubbleSize val="0"/>
        </c:dLbls>
        <c:gapWidth val="150"/>
        <c:overlap val="100"/>
        <c:axId val="249436800"/>
        <c:axId val="249450880"/>
      </c:barChart>
      <c:catAx>
        <c:axId val="24943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450880"/>
        <c:crosses val="autoZero"/>
        <c:auto val="1"/>
        <c:lblAlgn val="ctr"/>
        <c:lblOffset val="100"/>
        <c:tickLblSkip val="1"/>
        <c:tickMarkSkip val="1"/>
        <c:noMultiLvlLbl val="0"/>
      </c:catAx>
      <c:valAx>
        <c:axId val="24945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436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685</c:v>
                </c:pt>
                <c:pt idx="5">
                  <c:v>747</c:v>
                </c:pt>
                <c:pt idx="8">
                  <c:v>723</c:v>
                </c:pt>
                <c:pt idx="11">
                  <c:v>741</c:v>
                </c:pt>
                <c:pt idx="14">
                  <c:v>742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c:v>
                </c:pt>
                <c:pt idx="3">
                  <c:v>23</c:v>
                </c:pt>
                <c:pt idx="6">
                  <c:v>10</c:v>
                </c:pt>
                <c:pt idx="9">
                  <c:v>2</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c:v>
                </c:pt>
                <c:pt idx="3">
                  <c:v>15</c:v>
                </c:pt>
                <c:pt idx="6">
                  <c:v>9</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165</c:v>
                </c:pt>
                <c:pt idx="3">
                  <c:v>182</c:v>
                </c:pt>
                <c:pt idx="6">
                  <c:v>189</c:v>
                </c:pt>
                <c:pt idx="9">
                  <c:v>145</c:v>
                </c:pt>
                <c:pt idx="12">
                  <c:v>163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3</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1080</c:v>
                </c:pt>
                <c:pt idx="3">
                  <c:v>1133</c:v>
                </c:pt>
                <c:pt idx="6">
                  <c:v>1026</c:v>
                </c:pt>
                <c:pt idx="9">
                  <c:v>1072</c:v>
                </c:pt>
                <c:pt idx="12">
                  <c:v>980</c:v>
                </c:pt>
              </c:numCache>
            </c:numRef>
          </c:val>
        </c:ser>
        <c:dLbls>
          <c:showLegendKey val="0"/>
          <c:showVal val="0"/>
          <c:showCatName val="0"/>
          <c:showSerName val="0"/>
          <c:showPercent val="0"/>
          <c:showBubbleSize val="0"/>
        </c:dLbls>
        <c:gapWidth val="100"/>
        <c:overlap val="100"/>
        <c:axId val="188903424"/>
        <c:axId val="188905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591</c:v>
                </c:pt>
                <c:pt idx="2">
                  <c:v>#N/A</c:v>
                </c:pt>
                <c:pt idx="3">
                  <c:v>#N/A</c:v>
                </c:pt>
                <c:pt idx="4">
                  <c:v>609</c:v>
                </c:pt>
                <c:pt idx="5">
                  <c:v>#N/A</c:v>
                </c:pt>
                <c:pt idx="6">
                  <c:v>#N/A</c:v>
                </c:pt>
                <c:pt idx="7">
                  <c:v>511</c:v>
                </c:pt>
                <c:pt idx="8">
                  <c:v>#N/A</c:v>
                </c:pt>
                <c:pt idx="9">
                  <c:v>#N/A</c:v>
                </c:pt>
                <c:pt idx="10">
                  <c:v>487</c:v>
                </c:pt>
                <c:pt idx="11">
                  <c:v>#N/A</c:v>
                </c:pt>
                <c:pt idx="12">
                  <c:v>#N/A</c:v>
                </c:pt>
                <c:pt idx="13">
                  <c:v>413</c:v>
                </c:pt>
                <c:pt idx="14">
                  <c:v>#N/A</c:v>
                </c:pt>
              </c:numCache>
            </c:numRef>
          </c:val>
          <c:smooth val="0"/>
        </c:ser>
        <c:dLbls>
          <c:showLegendKey val="0"/>
          <c:showVal val="0"/>
          <c:showCatName val="0"/>
          <c:showSerName val="0"/>
          <c:showPercent val="0"/>
          <c:showBubbleSize val="0"/>
        </c:dLbls>
        <c:marker val="1"/>
        <c:smooth val="0"/>
        <c:axId val="188903424"/>
        <c:axId val="188905344"/>
      </c:lineChart>
      <c:catAx>
        <c:axId val="18890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905344"/>
        <c:crosses val="autoZero"/>
        <c:auto val="1"/>
        <c:lblAlgn val="ctr"/>
        <c:lblOffset val="100"/>
        <c:tickLblSkip val="1"/>
        <c:tickMarkSkip val="1"/>
        <c:noMultiLvlLbl val="0"/>
      </c:catAx>
      <c:valAx>
        <c:axId val="18890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90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8053</c:v>
                </c:pt>
                <c:pt idx="5">
                  <c:v>7783</c:v>
                </c:pt>
                <c:pt idx="8">
                  <c:v>7546</c:v>
                </c:pt>
                <c:pt idx="11">
                  <c:v>7452</c:v>
                </c:pt>
                <c:pt idx="14">
                  <c:v>7648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449</c:v>
                </c:pt>
                <c:pt idx="5">
                  <c:v>422</c:v>
                </c:pt>
                <c:pt idx="8">
                  <c:v>419</c:v>
                </c:pt>
                <c:pt idx="11">
                  <c:v>434</c:v>
                </c:pt>
                <c:pt idx="14">
                  <c:v>423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2677</c:v>
                </c:pt>
                <c:pt idx="5">
                  <c:v>7444</c:v>
                </c:pt>
                <c:pt idx="8">
                  <c:v>9655</c:v>
                </c:pt>
                <c:pt idx="11">
                  <c:v>9165</c:v>
                </c:pt>
                <c:pt idx="14">
                  <c:v>12047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3</c:v>
                </c:pt>
                <c:pt idx="6">
                  <c:v>4</c:v>
                </c:pt>
                <c:pt idx="9">
                  <c:v>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1243</c:v>
                </c:pt>
                <c:pt idx="3">
                  <c:v>1165</c:v>
                </c:pt>
                <c:pt idx="6">
                  <c:v>1044</c:v>
                </c:pt>
                <c:pt idx="9">
                  <c:v>796</c:v>
                </c:pt>
                <c:pt idx="12">
                  <c:v>770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98</c:v>
                </c:pt>
                <c:pt idx="3">
                  <c:v>85</c:v>
                </c:pt>
                <c:pt idx="6">
                  <c:v>78</c:v>
                </c:pt>
                <c:pt idx="9">
                  <c:v>71</c:v>
                </c:pt>
                <c:pt idx="12">
                  <c:v>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2067</c:v>
                </c:pt>
                <c:pt idx="3">
                  <c:v>2194</c:v>
                </c:pt>
                <c:pt idx="6">
                  <c:v>2045</c:v>
                </c:pt>
                <c:pt idx="9">
                  <c:v>2079</c:v>
                </c:pt>
                <c:pt idx="12">
                  <c:v>2034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10487</c:v>
                </c:pt>
                <c:pt idx="3">
                  <c:v>9816</c:v>
                </c:pt>
                <c:pt idx="6">
                  <c:v>9390</c:v>
                </c:pt>
                <c:pt idx="9">
                  <c:v>9551</c:v>
                </c:pt>
                <c:pt idx="12">
                  <c:v>10357</c:v>
                </c:pt>
              </c:numCache>
            </c:numRef>
          </c:val>
        </c:ser>
        <c:dLbls>
          <c:showLegendKey val="0"/>
          <c:showVal val="0"/>
          <c:showCatName val="0"/>
          <c:showSerName val="0"/>
          <c:showPercent val="0"/>
          <c:showBubbleSize val="0"/>
        </c:dLbls>
        <c:gapWidth val="100"/>
        <c:overlap val="100"/>
        <c:axId val="238475904"/>
        <c:axId val="23848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2739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8475904"/>
        <c:axId val="238482176"/>
      </c:lineChart>
      <c:catAx>
        <c:axId val="23847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8482176"/>
        <c:crosses val="autoZero"/>
        <c:auto val="1"/>
        <c:lblAlgn val="ctr"/>
        <c:lblOffset val="100"/>
        <c:tickLblSkip val="1"/>
        <c:tickMarkSkip val="1"/>
        <c:noMultiLvlLbl val="0"/>
      </c:catAx>
      <c:valAx>
        <c:axId val="23848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47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49946880"/>
        <c:axId val="249948800"/>
      </c:scatterChart>
      <c:valAx>
        <c:axId val="2499468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948800"/>
        <c:crosses val="autoZero"/>
        <c:crossBetween val="midCat"/>
      </c:valAx>
      <c:valAx>
        <c:axId val="2499488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946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13.3</c:v>
                </c:pt>
                <c:pt idx="1">
                  <c:v>12.8</c:v>
                </c:pt>
                <c:pt idx="2">
                  <c:v>11.8</c:v>
                </c:pt>
                <c:pt idx="3">
                  <c:v>11.2</c:v>
                </c:pt>
                <c:pt idx="4">
                  <c:v>9.8000000000000007</c:v>
                </c:pt>
              </c:numCache>
            </c:numRef>
          </c:xVal>
          <c:yVal>
            <c:numRef>
              <c:f>公会計指標分析・財政指標組合せ分析表!$K$73:$O$73</c:f>
              <c:numCache>
                <c:formatCode>#,##0.0;"▲ "#,##0.0</c:formatCode>
                <c:ptCount val="5"/>
                <c:pt idx="0">
                  <c:v>55.4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12.4</c:v>
                </c:pt>
                <c:pt idx="3">
                  <c:v>11.2</c:v>
                </c:pt>
                <c:pt idx="4">
                  <c:v>10.8</c:v>
                </c:pt>
              </c:numCache>
            </c:numRef>
          </c:xVal>
          <c:yVal>
            <c:numRef>
              <c:f>公会計指標分析・財政指標組合せ分析表!$K$77:$O$77</c:f>
              <c:numCache>
                <c:formatCode>#,##0.0;"▲ "#,##0.0</c:formatCode>
                <c:ptCount val="5"/>
                <c:pt idx="0">
                  <c:v>86</c:v>
                </c:pt>
                <c:pt idx="1">
                  <c:v>72</c:v>
                </c:pt>
                <c:pt idx="2">
                  <c:v>58.8</c:v>
                </c:pt>
                <c:pt idx="3">
                  <c:v>49.7</c:v>
                </c:pt>
                <c:pt idx="4">
                  <c:v>58.9</c:v>
                </c:pt>
              </c:numCache>
            </c:numRef>
          </c:yVal>
          <c:smooth val="0"/>
        </c:ser>
        <c:dLbls>
          <c:showLegendKey val="0"/>
          <c:showVal val="0"/>
          <c:showCatName val="0"/>
          <c:showSerName val="0"/>
          <c:showPercent val="0"/>
          <c:showBubbleSize val="0"/>
        </c:dLbls>
        <c:axId val="254078976"/>
        <c:axId val="254080896"/>
      </c:scatterChart>
      <c:valAx>
        <c:axId val="254078976"/>
        <c:scaling>
          <c:orientation val="minMax"/>
          <c:max val="14.9"/>
          <c:min val="1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080896"/>
        <c:crosses val="autoZero"/>
        <c:crossBetween val="midCat"/>
      </c:valAx>
      <c:valAx>
        <c:axId val="254080896"/>
        <c:scaling>
          <c:orientation val="minMax"/>
          <c:max val="93"/>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0789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過去</a:t>
          </a:r>
          <a:r>
            <a:rPr lang="en-US" altLang="ja-JP" sz="1400" b="0" i="0" baseline="0">
              <a:solidFill>
                <a:schemeClr val="dk1"/>
              </a:solidFill>
              <a:effectLst/>
              <a:latin typeface="+mn-lt"/>
              <a:ea typeface="+mn-ea"/>
              <a:cs typeface="+mn-cs"/>
            </a:rPr>
            <a:t>5</a:t>
          </a:r>
          <a:r>
            <a:rPr lang="ja-JP" altLang="ja-JP" sz="1400" b="0" i="0" baseline="0">
              <a:solidFill>
                <a:schemeClr val="dk1"/>
              </a:solidFill>
              <a:effectLst/>
              <a:latin typeface="+mn-lt"/>
              <a:ea typeface="+mn-ea"/>
              <a:cs typeface="+mn-cs"/>
            </a:rPr>
            <a:t>年間、実質公債比率は</a:t>
          </a:r>
          <a:r>
            <a:rPr lang="ja-JP" altLang="en-US" sz="1400" b="0" i="0" baseline="0">
              <a:solidFill>
                <a:schemeClr val="dk1"/>
              </a:solidFill>
              <a:effectLst/>
              <a:latin typeface="+mn-lt"/>
              <a:ea typeface="+mn-ea"/>
              <a:cs typeface="+mn-cs"/>
            </a:rPr>
            <a:t>平均で</a:t>
          </a:r>
          <a:r>
            <a:rPr lang="en-US" altLang="ja-JP" sz="1400" b="0" i="0" baseline="0">
              <a:solidFill>
                <a:schemeClr val="dk1"/>
              </a:solidFill>
              <a:effectLst/>
              <a:latin typeface="+mn-lt"/>
              <a:ea typeface="+mn-ea"/>
              <a:cs typeface="+mn-cs"/>
            </a:rPr>
            <a:t>12</a:t>
          </a:r>
          <a:r>
            <a:rPr lang="ja-JP" altLang="ja-JP" sz="1400" b="0" i="0" baseline="0">
              <a:solidFill>
                <a:schemeClr val="dk1"/>
              </a:solidFill>
              <a:effectLst/>
              <a:latin typeface="+mn-lt"/>
              <a:ea typeface="+mn-ea"/>
              <a:cs typeface="+mn-cs"/>
            </a:rPr>
            <a:t>％程度</a:t>
          </a:r>
          <a:r>
            <a:rPr lang="ja-JP" altLang="en-US" sz="1400" b="0" i="0" baseline="0">
              <a:solidFill>
                <a:schemeClr val="dk1"/>
              </a:solidFill>
              <a:effectLst/>
              <a:latin typeface="+mn-lt"/>
              <a:ea typeface="+mn-ea"/>
              <a:cs typeface="+mn-cs"/>
            </a:rPr>
            <a:t>で、減少傾向となっている。</a:t>
          </a:r>
          <a:endParaRPr lang="en-US" altLang="ja-JP" sz="1400" b="0" i="0" baseline="0">
            <a:solidFill>
              <a:schemeClr val="dk1"/>
            </a:solidFill>
            <a:effectLst/>
            <a:latin typeface="+mn-lt"/>
            <a:ea typeface="+mn-ea"/>
            <a:cs typeface="+mn-cs"/>
          </a:endParaRPr>
        </a:p>
        <a:p>
          <a:pPr rtl="0" eaLnBrk="1" fontAlgn="auto" latinLnBrk="0" hangingPunct="1"/>
          <a:r>
            <a:rPr lang="ja-JP" altLang="ja-JP" sz="1400" b="0" i="0" baseline="0">
              <a:solidFill>
                <a:schemeClr val="dk1"/>
              </a:solidFill>
              <a:effectLst/>
              <a:latin typeface="+mn-lt"/>
              <a:ea typeface="+mn-ea"/>
              <a:cs typeface="+mn-cs"/>
            </a:rPr>
            <a:t>実質公債費率の分子について、</a:t>
          </a:r>
          <a:r>
            <a:rPr lang="ja-JP" altLang="en-US" sz="1400" b="0" i="0" baseline="0">
              <a:solidFill>
                <a:schemeClr val="dk1"/>
              </a:solidFill>
              <a:effectLst/>
              <a:latin typeface="+mn-lt"/>
              <a:ea typeface="+mn-ea"/>
              <a:cs typeface="+mn-cs"/>
            </a:rPr>
            <a:t>元利償還金</a:t>
          </a:r>
          <a:r>
            <a:rPr lang="ja-JP" altLang="ja-JP" sz="1400" b="0" i="0" baseline="0">
              <a:solidFill>
                <a:schemeClr val="dk1"/>
              </a:solidFill>
              <a:effectLst/>
              <a:latin typeface="+mn-lt"/>
              <a:ea typeface="+mn-ea"/>
              <a:cs typeface="+mn-cs"/>
            </a:rPr>
            <a:t>の減少や算入公債費等の増加により</a:t>
          </a:r>
          <a:r>
            <a:rPr lang="ja-JP" altLang="en-US" sz="1400" b="0" i="0" baseline="0">
              <a:solidFill>
                <a:schemeClr val="dk1"/>
              </a:solidFill>
              <a:effectLst/>
              <a:latin typeface="+mn-lt"/>
              <a:ea typeface="+mn-ea"/>
              <a:cs typeface="+mn-cs"/>
            </a:rPr>
            <a:t>、前年度と比較し</a:t>
          </a:r>
          <a:r>
            <a:rPr lang="en-US" altLang="ja-JP" sz="1400" b="0" i="0" baseline="0">
              <a:solidFill>
                <a:schemeClr val="dk1"/>
              </a:solidFill>
              <a:effectLst/>
              <a:latin typeface="+mn-lt"/>
              <a:ea typeface="+mn-ea"/>
              <a:cs typeface="+mn-cs"/>
            </a:rPr>
            <a:t>74</a:t>
          </a:r>
          <a:r>
            <a:rPr lang="ja-JP" altLang="ja-JP" sz="1400" b="0" i="0" baseline="0">
              <a:solidFill>
                <a:schemeClr val="dk1"/>
              </a:solidFill>
              <a:effectLst/>
              <a:latin typeface="+mn-lt"/>
              <a:ea typeface="+mn-ea"/>
              <a:cs typeface="+mn-cs"/>
            </a:rPr>
            <a:t>百万減少し</a:t>
          </a:r>
          <a:r>
            <a:rPr lang="ja-JP" altLang="en-US" sz="1400" b="0" i="0" baseline="0">
              <a:solidFill>
                <a:schemeClr val="dk1"/>
              </a:solidFill>
              <a:effectLst/>
              <a:latin typeface="+mn-lt"/>
              <a:ea typeface="+mn-ea"/>
              <a:cs typeface="+mn-cs"/>
            </a:rPr>
            <a:t>ている</a:t>
          </a:r>
          <a:r>
            <a:rPr lang="ja-JP" altLang="ja-JP" sz="14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今後、東日本大震災の影響による災害公営住宅建設事業が本格化し、起債も多額となることが予想されるため、新規発行の抑制と計画的な財政運営に努める。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過去</a:t>
          </a:r>
          <a:r>
            <a:rPr lang="en-US" altLang="ja-JP" sz="1400" b="0" i="0" baseline="0">
              <a:solidFill>
                <a:schemeClr val="dk1"/>
              </a:solidFill>
              <a:effectLst/>
              <a:latin typeface="+mn-lt"/>
              <a:ea typeface="+mn-ea"/>
              <a:cs typeface="+mn-cs"/>
            </a:rPr>
            <a:t>5</a:t>
          </a:r>
          <a:r>
            <a:rPr lang="ja-JP" altLang="ja-JP" sz="1400" b="0" i="0" baseline="0">
              <a:solidFill>
                <a:schemeClr val="dk1"/>
              </a:solidFill>
              <a:effectLst/>
              <a:latin typeface="+mn-lt"/>
              <a:ea typeface="+mn-ea"/>
              <a:cs typeface="+mn-cs"/>
            </a:rPr>
            <a:t>年間をみると、将来負担額、将来負担比率ともに減少傾向にあり、比率については平成</a:t>
          </a:r>
          <a:r>
            <a:rPr lang="en-US" altLang="ja-JP" sz="1400" b="0" i="0" baseline="0">
              <a:solidFill>
                <a:schemeClr val="dk1"/>
              </a:solidFill>
              <a:effectLst/>
              <a:latin typeface="+mn-lt"/>
              <a:ea typeface="+mn-ea"/>
              <a:cs typeface="+mn-cs"/>
            </a:rPr>
            <a:t>24</a:t>
          </a:r>
          <a:r>
            <a:rPr lang="ja-JP" altLang="ja-JP" sz="1400" b="0" i="0" baseline="0">
              <a:solidFill>
                <a:schemeClr val="dk1"/>
              </a:solidFill>
              <a:effectLst/>
              <a:latin typeface="+mn-lt"/>
              <a:ea typeface="+mn-ea"/>
              <a:cs typeface="+mn-cs"/>
            </a:rPr>
            <a:t>年度から</a:t>
          </a:r>
          <a:r>
            <a:rPr lang="en-US" altLang="ja-JP" sz="1400" b="0" i="0" baseline="0">
              <a:solidFill>
                <a:schemeClr val="dk1"/>
              </a:solidFill>
              <a:effectLst/>
              <a:latin typeface="+mn-lt"/>
              <a:ea typeface="+mn-ea"/>
              <a:cs typeface="+mn-cs"/>
            </a:rPr>
            <a:t>0</a:t>
          </a:r>
          <a:r>
            <a:rPr lang="ja-JP" altLang="ja-JP" sz="14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en-US" sz="1400" b="0" i="0" baseline="0">
              <a:solidFill>
                <a:schemeClr val="dk1"/>
              </a:solidFill>
              <a:effectLst/>
              <a:latin typeface="+mn-lt"/>
              <a:ea typeface="+mn-ea"/>
              <a:cs typeface="+mn-cs"/>
            </a:rPr>
            <a:t>比率が</a:t>
          </a:r>
          <a:r>
            <a:rPr lang="en-US" altLang="ja-JP" sz="1400" b="0" i="0" baseline="0">
              <a:solidFill>
                <a:schemeClr val="dk1"/>
              </a:solidFill>
              <a:effectLst/>
              <a:latin typeface="+mn-lt"/>
              <a:ea typeface="+mn-ea"/>
              <a:cs typeface="+mn-cs"/>
            </a:rPr>
            <a:t>0</a:t>
          </a:r>
          <a:r>
            <a:rPr lang="ja-JP" altLang="en-US" sz="1400" b="0" i="0" baseline="0">
              <a:solidFill>
                <a:schemeClr val="dk1"/>
              </a:solidFill>
              <a:effectLst/>
              <a:latin typeface="+mn-lt"/>
              <a:ea typeface="+mn-ea"/>
              <a:cs typeface="+mn-cs"/>
            </a:rPr>
            <a:t>となっていることについては、</a:t>
          </a:r>
          <a:r>
            <a:rPr lang="ja-JP" altLang="ja-JP" sz="1400" b="0" i="0" baseline="0">
              <a:solidFill>
                <a:schemeClr val="dk1"/>
              </a:solidFill>
              <a:effectLst/>
              <a:latin typeface="+mn-lt"/>
              <a:ea typeface="+mn-ea"/>
              <a:cs typeface="+mn-cs"/>
            </a:rPr>
            <a:t>財政調整基金等の充当可能基金</a:t>
          </a:r>
          <a:r>
            <a:rPr lang="ja-JP" altLang="en-US" sz="1400" b="0" i="0" baseline="0">
              <a:solidFill>
                <a:schemeClr val="dk1"/>
              </a:solidFill>
              <a:effectLst/>
              <a:latin typeface="+mn-lt"/>
              <a:ea typeface="+mn-ea"/>
              <a:cs typeface="+mn-cs"/>
            </a:rPr>
            <a:t>が</a:t>
          </a:r>
          <a:r>
            <a:rPr lang="ja-JP" altLang="ja-JP" sz="1400" b="0" i="0" baseline="0">
              <a:solidFill>
                <a:schemeClr val="dk1"/>
              </a:solidFill>
              <a:effectLst/>
              <a:latin typeface="+mn-lt"/>
              <a:ea typeface="+mn-ea"/>
              <a:cs typeface="+mn-cs"/>
            </a:rPr>
            <a:t>増加していること</a:t>
          </a:r>
          <a:r>
            <a:rPr lang="ja-JP" altLang="en-US" sz="1400" b="0" i="0" baseline="0">
              <a:solidFill>
                <a:schemeClr val="dk1"/>
              </a:solidFill>
              <a:effectLst/>
              <a:latin typeface="+mn-lt"/>
              <a:ea typeface="+mn-ea"/>
              <a:cs typeface="+mn-cs"/>
            </a:rPr>
            <a:t>が</a:t>
          </a:r>
          <a:r>
            <a:rPr lang="ja-JP" altLang="ja-JP" sz="1400" b="0" i="0" baseline="0">
              <a:solidFill>
                <a:schemeClr val="dk1"/>
              </a:solidFill>
              <a:effectLst/>
              <a:latin typeface="+mn-lt"/>
              <a:ea typeface="+mn-ea"/>
              <a:cs typeface="+mn-cs"/>
            </a:rPr>
            <a:t>大きな要因である</a:t>
          </a:r>
          <a:r>
            <a:rPr lang="ja-JP" altLang="en-US" sz="1400" b="0" i="0" baseline="0">
              <a:solidFill>
                <a:schemeClr val="dk1"/>
              </a:solidFill>
              <a:effectLst/>
              <a:latin typeface="+mn-lt"/>
              <a:ea typeface="+mn-ea"/>
              <a:cs typeface="+mn-cs"/>
            </a:rPr>
            <a:t>が、東日本大震災の影響による公営住宅建設事業債の借り入れが多額で、</a:t>
          </a:r>
          <a:r>
            <a:rPr lang="ja-JP" altLang="ja-JP" sz="1400" b="0" i="0" baseline="0">
              <a:solidFill>
                <a:schemeClr val="dk1"/>
              </a:solidFill>
              <a:effectLst/>
              <a:latin typeface="+mn-lt"/>
              <a:ea typeface="+mn-ea"/>
              <a:cs typeface="+mn-cs"/>
            </a:rPr>
            <a:t>地方債現在高</a:t>
          </a:r>
          <a:r>
            <a:rPr lang="ja-JP" altLang="en-US" sz="1400" b="0" i="0" baseline="0">
              <a:solidFill>
                <a:schemeClr val="dk1"/>
              </a:solidFill>
              <a:effectLst/>
              <a:latin typeface="+mn-lt"/>
              <a:ea typeface="+mn-ea"/>
              <a:cs typeface="+mn-cs"/>
            </a:rPr>
            <a:t>が前年度に比べ</a:t>
          </a:r>
          <a:r>
            <a:rPr lang="en-US" altLang="ja-JP" sz="1400" b="0" i="0" baseline="0">
              <a:solidFill>
                <a:schemeClr val="dk1"/>
              </a:solidFill>
              <a:effectLst/>
              <a:latin typeface="+mn-lt"/>
              <a:ea typeface="+mn-ea"/>
              <a:cs typeface="+mn-cs"/>
            </a:rPr>
            <a:t>806</a:t>
          </a:r>
          <a:r>
            <a:rPr lang="ja-JP" altLang="en-US" sz="1400" b="0" i="0" baseline="0">
              <a:solidFill>
                <a:schemeClr val="dk1"/>
              </a:solidFill>
              <a:effectLst/>
              <a:latin typeface="+mn-lt"/>
              <a:ea typeface="+mn-ea"/>
              <a:cs typeface="+mn-cs"/>
            </a:rPr>
            <a:t>百万増加している。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現状を維持することで将来の財政を圧迫する可能性は低くなるが、充当可能基金の増加は、東日本大震災の影響による一時的なものであり、</a:t>
          </a:r>
          <a:r>
            <a:rPr lang="ja-JP" altLang="en-US" sz="1400" b="0" i="0" baseline="0">
              <a:solidFill>
                <a:schemeClr val="dk1"/>
              </a:solidFill>
              <a:effectLst/>
              <a:latin typeface="+mn-lt"/>
              <a:ea typeface="+mn-ea"/>
              <a:cs typeface="+mn-cs"/>
            </a:rPr>
            <a:t>公営住宅建設事業債の借り入れによって</a:t>
          </a:r>
          <a:r>
            <a:rPr lang="ja-JP" altLang="ja-JP" sz="1400" b="0" i="0" baseline="0">
              <a:solidFill>
                <a:schemeClr val="dk1"/>
              </a:solidFill>
              <a:effectLst/>
              <a:latin typeface="+mn-lt"/>
              <a:ea typeface="+mn-ea"/>
              <a:cs typeface="+mn-cs"/>
            </a:rPr>
            <a:t>今後は比率が上昇することが考えられることから、計画的な財政運営に努める。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13,806
13,685
163.40
59,059,370
53,988,207
1,708,560
5,459,596
10,357,033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13,806
13,685
163.40
59,059,370
53,988,207
1,708,560
5,459,596
10,357,033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13,806
13,685
163.40
59,059,370
53,988,207
1,708,560
5,459,596
10,357,033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13,806
13,685
163.40
59,059,370
53,988,207
1,708,560
5,459,596
10,357,033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人口の減少や全国平均を上回る高齢化率（</a:t>
          </a:r>
          <a:r>
            <a:rPr lang="en-US" altLang="ja-JP" sz="1300" b="0" i="0" baseline="0">
              <a:solidFill>
                <a:schemeClr val="dk1"/>
              </a:solidFill>
              <a:effectLst/>
              <a:latin typeface="+mn-lt"/>
              <a:ea typeface="+mn-ea"/>
              <a:cs typeface="+mn-cs"/>
            </a:rPr>
            <a:t>H28.3.31</a:t>
          </a:r>
          <a:r>
            <a:rPr lang="ja-JP" altLang="ja-JP" sz="1300" b="0" i="0" baseline="0">
              <a:solidFill>
                <a:schemeClr val="dk1"/>
              </a:solidFill>
              <a:effectLst/>
              <a:latin typeface="+mn-lt"/>
              <a:ea typeface="+mn-ea"/>
              <a:cs typeface="+mn-cs"/>
            </a:rPr>
            <a:t>現在</a:t>
          </a:r>
          <a:r>
            <a:rPr lang="en-US" altLang="ja-JP" sz="1300" b="0" i="0" baseline="0">
              <a:solidFill>
                <a:schemeClr val="dk1"/>
              </a:solidFill>
              <a:effectLst/>
              <a:latin typeface="+mn-lt"/>
              <a:ea typeface="+mn-ea"/>
              <a:cs typeface="+mn-cs"/>
            </a:rPr>
            <a:t>33.2</a:t>
          </a:r>
          <a:r>
            <a:rPr lang="ja-JP" altLang="ja-JP" sz="1300" b="0" i="0" baseline="0">
              <a:solidFill>
                <a:schemeClr val="dk1"/>
              </a:solidFill>
              <a:effectLst/>
              <a:latin typeface="+mn-lt"/>
              <a:ea typeface="+mn-ea"/>
              <a:cs typeface="+mn-cs"/>
            </a:rPr>
            <a:t>％）に加え、町内に大きな企業が少ないこと等により、財政基盤が弱く、類似団体平均と比べ</a:t>
          </a:r>
          <a:r>
            <a:rPr lang="en-US" altLang="ja-JP" sz="1300" b="0" i="0" baseline="0">
              <a:solidFill>
                <a:schemeClr val="dk1"/>
              </a:solidFill>
              <a:effectLst/>
              <a:latin typeface="+mn-lt"/>
              <a:ea typeface="+mn-ea"/>
              <a:cs typeface="+mn-cs"/>
            </a:rPr>
            <a:t>0.01</a:t>
          </a:r>
          <a:r>
            <a:rPr lang="ja-JP" altLang="ja-JP" sz="1300" b="0" i="0" baseline="0">
              <a:solidFill>
                <a:schemeClr val="dk1"/>
              </a:solidFill>
              <a:effectLst/>
              <a:latin typeface="+mn-lt"/>
              <a:ea typeface="+mn-ea"/>
              <a:cs typeface="+mn-cs"/>
            </a:rPr>
            <a:t>ポイント低い水準となっている。必要な事業を峻別し、投資的経費を抑制する等、歳出の徹底的な見直しを実施し、行政の効率化に努めることにより財政の健全化を図る。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59872</xdr:rowOff>
    </xdr:to>
    <xdr:cxnSp macro="">
      <xdr:nvCxnSpPr>
        <xdr:cNvPr id="70" name="直線コネクタ 69"/>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59872</xdr:rowOff>
    </xdr:to>
    <xdr:cxnSp macro="">
      <xdr:nvCxnSpPr>
        <xdr:cNvPr id="73" name="直線コネクタ 72"/>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4" name="フローチャート :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59872</xdr:rowOff>
    </xdr:to>
    <xdr:cxnSp macro="">
      <xdr:nvCxnSpPr>
        <xdr:cNvPr id="76" name="直線コネクタ 75"/>
        <xdr:cNvCxnSpPr/>
      </xdr:nvCxnSpPr>
      <xdr:spPr>
        <a:xfrm>
          <a:off x="2336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42</xdr:row>
      <xdr:rowOff>25400</xdr:rowOff>
    </xdr:to>
    <xdr:cxnSp macro="">
      <xdr:nvCxnSpPr>
        <xdr:cNvPr id="79" name="直線コネクタ 78"/>
        <xdr:cNvCxnSpPr/>
      </xdr:nvCxnSpPr>
      <xdr:spPr>
        <a:xfrm>
          <a:off x="1447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77107</xdr:rowOff>
    </xdr:from>
    <xdr:to>
      <xdr:col>3</xdr:col>
      <xdr:colOff>330200</xdr:colOff>
      <xdr:row>42</xdr:row>
      <xdr:rowOff>7257</xdr:rowOff>
    </xdr:to>
    <xdr:sp macro="" textlink="">
      <xdr:nvSpPr>
        <xdr:cNvPr id="80" name="フローチャート : 判断 79"/>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81" name="テキスト ボックス 80"/>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9" name="円/楕円 88"/>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152599</xdr:rowOff>
    </xdr:from>
    <xdr:ext cx="762000" cy="259045"/>
    <xdr:sp macro="" textlink="">
      <xdr:nvSpPr>
        <xdr:cNvPr id="90"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1" name="円/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92" name="テキスト ボックス 91"/>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94" name="テキスト ボックス 93"/>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5" name="円/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6" name="テキスト ボックス 95"/>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7" name="円/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26505</xdr:rowOff>
    </xdr:from>
    <xdr:ext cx="762000" cy="259045"/>
    <xdr:sp macro="" textlink="">
      <xdr:nvSpPr>
        <xdr:cNvPr id="98" name="テキスト ボックス 97"/>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歳入では、</a:t>
          </a:r>
          <a:r>
            <a:rPr lang="ja-JP" altLang="ja-JP" sz="1300" b="0" i="0" baseline="0">
              <a:solidFill>
                <a:schemeClr val="dk1"/>
              </a:solidFill>
              <a:effectLst/>
              <a:latin typeface="+mn-lt"/>
              <a:ea typeface="+mn-ea"/>
              <a:cs typeface="+mn-cs"/>
            </a:rPr>
            <a:t>地方税が前年度と比較し</a:t>
          </a:r>
          <a:r>
            <a:rPr lang="en-US" altLang="ja-JP" sz="1300" b="0" i="0" baseline="0">
              <a:solidFill>
                <a:schemeClr val="dk1"/>
              </a:solidFill>
              <a:effectLst/>
              <a:latin typeface="+mn-lt"/>
              <a:ea typeface="+mn-ea"/>
              <a:cs typeface="+mn-cs"/>
            </a:rPr>
            <a:t>88</a:t>
          </a:r>
          <a:r>
            <a:rPr lang="ja-JP" altLang="ja-JP" sz="1300" b="0" i="0" baseline="0">
              <a:solidFill>
                <a:schemeClr val="dk1"/>
              </a:solidFill>
              <a:effectLst/>
              <a:latin typeface="+mn-lt"/>
              <a:ea typeface="+mn-ea"/>
              <a:cs typeface="+mn-cs"/>
            </a:rPr>
            <a:t>百万増加し、</a:t>
          </a:r>
          <a:r>
            <a:rPr lang="ja-JP" altLang="en-US" sz="1300" b="0" i="0" baseline="0">
              <a:solidFill>
                <a:schemeClr val="dk1"/>
              </a:solidFill>
              <a:effectLst/>
              <a:latin typeface="+mn-lt"/>
              <a:ea typeface="+mn-ea"/>
              <a:cs typeface="+mn-cs"/>
            </a:rPr>
            <a:t>地方消費税交付金も</a:t>
          </a:r>
          <a:r>
            <a:rPr lang="en-US" altLang="ja-JP" sz="1300" b="0" i="0" baseline="0">
              <a:solidFill>
                <a:schemeClr val="dk1"/>
              </a:solidFill>
              <a:effectLst/>
              <a:latin typeface="+mn-lt"/>
              <a:ea typeface="+mn-ea"/>
              <a:cs typeface="+mn-cs"/>
            </a:rPr>
            <a:t>117</a:t>
          </a:r>
          <a:r>
            <a:rPr lang="ja-JP" altLang="en-US" sz="1300" b="0" i="0" baseline="0">
              <a:solidFill>
                <a:schemeClr val="dk1"/>
              </a:solidFill>
              <a:effectLst/>
              <a:latin typeface="+mn-lt"/>
              <a:ea typeface="+mn-ea"/>
              <a:cs typeface="+mn-cs"/>
            </a:rPr>
            <a:t>百万増加している。また、歳出では、公債費が</a:t>
          </a:r>
          <a:r>
            <a:rPr lang="en-US" altLang="ja-JP" sz="1300" b="0" i="0" baseline="0">
              <a:solidFill>
                <a:schemeClr val="dk1"/>
              </a:solidFill>
              <a:effectLst/>
              <a:latin typeface="+mn-lt"/>
              <a:ea typeface="+mn-ea"/>
              <a:cs typeface="+mn-cs"/>
            </a:rPr>
            <a:t>9</a:t>
          </a:r>
          <a:r>
            <a:rPr lang="ja-JP" altLang="en-US" sz="1300" b="0" i="0" baseline="0">
              <a:solidFill>
                <a:schemeClr val="dk1"/>
              </a:solidFill>
              <a:effectLst/>
              <a:latin typeface="+mn-lt"/>
              <a:ea typeface="+mn-ea"/>
              <a:cs typeface="+mn-cs"/>
            </a:rPr>
            <a:t>百万減少したため、</a:t>
          </a:r>
          <a:r>
            <a:rPr lang="ja-JP" altLang="ja-JP" sz="1300" b="0" i="0" baseline="0">
              <a:solidFill>
                <a:schemeClr val="dk1"/>
              </a:solidFill>
              <a:effectLst/>
              <a:latin typeface="+mn-lt"/>
              <a:ea typeface="+mn-ea"/>
              <a:cs typeface="+mn-cs"/>
            </a:rPr>
            <a:t>前年度と比べると</a:t>
          </a:r>
          <a:r>
            <a:rPr lang="en-US" altLang="ja-JP" sz="1300" b="0" i="0" baseline="0">
              <a:solidFill>
                <a:schemeClr val="dk1"/>
              </a:solidFill>
              <a:effectLst/>
              <a:latin typeface="+mn-lt"/>
              <a:ea typeface="+mn-ea"/>
              <a:cs typeface="+mn-cs"/>
            </a:rPr>
            <a:t>3.1</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しており、類似団体平均と比べると</a:t>
          </a:r>
          <a:r>
            <a:rPr lang="en-US" altLang="ja-JP" sz="1300" b="0" i="0" baseline="0">
              <a:solidFill>
                <a:schemeClr val="dk1"/>
              </a:solidFill>
              <a:effectLst/>
              <a:latin typeface="+mn-lt"/>
              <a:ea typeface="+mn-ea"/>
              <a:cs typeface="+mn-cs"/>
            </a:rPr>
            <a:t>1.6</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低い</a:t>
          </a:r>
          <a:r>
            <a:rPr lang="ja-JP" altLang="ja-JP" sz="1300" b="0" i="0" baseline="0">
              <a:solidFill>
                <a:schemeClr val="dk1"/>
              </a:solidFill>
              <a:effectLst/>
              <a:latin typeface="+mn-lt"/>
              <a:ea typeface="+mn-ea"/>
              <a:cs typeface="+mn-cs"/>
            </a:rPr>
            <a:t>水準となっている。震災前と同程度の水準となったが、事務事業の見直しを進め、経常経費の削減を図る。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63</xdr:row>
      <xdr:rowOff>119126</xdr:rowOff>
    </xdr:to>
    <xdr:cxnSp macro="">
      <xdr:nvCxnSpPr>
        <xdr:cNvPr id="131" name="直線コネクタ 130"/>
        <xdr:cNvCxnSpPr/>
      </xdr:nvCxnSpPr>
      <xdr:spPr>
        <a:xfrm flipV="1">
          <a:off x="4114800" y="1077087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139463</xdr:rowOff>
    </xdr:from>
    <xdr:ext cx="762000" cy="259045"/>
    <xdr:sp macro="" textlink="">
      <xdr:nvSpPr>
        <xdr:cNvPr id="132" name="財政構造の弾力性平均値テキスト"/>
        <xdr:cNvSpPr txBox="1"/>
      </xdr:nvSpPr>
      <xdr:spPr>
        <a:xfrm>
          <a:off x="5041900" y="10769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104648</xdr:rowOff>
    </xdr:from>
    <xdr:to>
      <xdr:col>6</xdr:col>
      <xdr:colOff>0</xdr:colOff>
      <xdr:row>63</xdr:row>
      <xdr:rowOff>119126</xdr:rowOff>
    </xdr:to>
    <xdr:cxnSp macro="">
      <xdr:nvCxnSpPr>
        <xdr:cNvPr id="134" name="直線コネクタ 133"/>
        <xdr:cNvCxnSpPr/>
      </xdr:nvCxnSpPr>
      <xdr:spPr>
        <a:xfrm>
          <a:off x="3225800" y="109059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29718</xdr:rowOff>
    </xdr:from>
    <xdr:to>
      <xdr:col>6</xdr:col>
      <xdr:colOff>50800</xdr:colOff>
      <xdr:row>63</xdr:row>
      <xdr:rowOff>131318</xdr:rowOff>
    </xdr:to>
    <xdr:sp macro="" textlink="">
      <xdr:nvSpPr>
        <xdr:cNvPr id="135" name="フローチャート : 判断 134"/>
        <xdr:cNvSpPr/>
      </xdr:nvSpPr>
      <xdr:spPr>
        <a:xfrm>
          <a:off x="4064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141495</xdr:rowOff>
    </xdr:from>
    <xdr:ext cx="736600" cy="259045"/>
    <xdr:sp macro="" textlink="">
      <xdr:nvSpPr>
        <xdr:cNvPr id="136" name="テキスト ボックス 135"/>
        <xdr:cNvSpPr txBox="1"/>
      </xdr:nvSpPr>
      <xdr:spPr>
        <a:xfrm>
          <a:off x="3733800" y="105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104648</xdr:rowOff>
    </xdr:from>
    <xdr:to>
      <xdr:col>4</xdr:col>
      <xdr:colOff>482600</xdr:colOff>
      <xdr:row>65</xdr:row>
      <xdr:rowOff>143002</xdr:rowOff>
    </xdr:to>
    <xdr:cxnSp macro="">
      <xdr:nvCxnSpPr>
        <xdr:cNvPr id="137" name="直線コネクタ 136"/>
        <xdr:cNvCxnSpPr/>
      </xdr:nvCxnSpPr>
      <xdr:spPr>
        <a:xfrm flipV="1">
          <a:off x="2336800" y="10905998"/>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83583</xdr:rowOff>
    </xdr:from>
    <xdr:ext cx="762000" cy="259045"/>
    <xdr:sp macro="" textlink="">
      <xdr:nvSpPr>
        <xdr:cNvPr id="139" name="テキスト ボックス 138"/>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114046</xdr:rowOff>
    </xdr:from>
    <xdr:to>
      <xdr:col>3</xdr:col>
      <xdr:colOff>279400</xdr:colOff>
      <xdr:row>65</xdr:row>
      <xdr:rowOff>143002</xdr:rowOff>
    </xdr:to>
    <xdr:cxnSp macro="">
      <xdr:nvCxnSpPr>
        <xdr:cNvPr id="140" name="直線コネクタ 139"/>
        <xdr:cNvCxnSpPr/>
      </xdr:nvCxnSpPr>
      <xdr:spPr>
        <a:xfrm>
          <a:off x="1447800" y="112582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128778</xdr:rowOff>
    </xdr:from>
    <xdr:to>
      <xdr:col>3</xdr:col>
      <xdr:colOff>330200</xdr:colOff>
      <xdr:row>63</xdr:row>
      <xdr:rowOff>58928</xdr:rowOff>
    </xdr:to>
    <xdr:sp macro="" textlink="">
      <xdr:nvSpPr>
        <xdr:cNvPr id="141" name="フローチャート : 判断 140"/>
        <xdr:cNvSpPr/>
      </xdr:nvSpPr>
      <xdr:spPr>
        <a:xfrm>
          <a:off x="2286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69105</xdr:rowOff>
    </xdr:from>
    <xdr:ext cx="762000" cy="259045"/>
    <xdr:sp macro="" textlink="">
      <xdr:nvSpPr>
        <xdr:cNvPr id="142" name="テキスト ボックス 141"/>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148082</xdr:rowOff>
    </xdr:from>
    <xdr:to>
      <xdr:col>2</xdr:col>
      <xdr:colOff>127000</xdr:colOff>
      <xdr:row>63</xdr:row>
      <xdr:rowOff>78232</xdr:rowOff>
    </xdr:to>
    <xdr:sp macro="" textlink="">
      <xdr:nvSpPr>
        <xdr:cNvPr id="143" name="フローチャート : 判断 142"/>
        <xdr:cNvSpPr/>
      </xdr:nvSpPr>
      <xdr:spPr>
        <a:xfrm>
          <a:off x="1397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88409</xdr:rowOff>
    </xdr:from>
    <xdr:ext cx="762000" cy="259045"/>
    <xdr:sp macro="" textlink="">
      <xdr:nvSpPr>
        <xdr:cNvPr id="144" name="テキスト ボックス 143"/>
        <xdr:cNvSpPr txBox="1"/>
      </xdr:nvSpPr>
      <xdr:spPr>
        <a:xfrm>
          <a:off x="1066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50" name="円/楕円 149"/>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51"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68326</xdr:rowOff>
    </xdr:from>
    <xdr:to>
      <xdr:col>6</xdr:col>
      <xdr:colOff>50800</xdr:colOff>
      <xdr:row>63</xdr:row>
      <xdr:rowOff>169926</xdr:rowOff>
    </xdr:to>
    <xdr:sp macro="" textlink="">
      <xdr:nvSpPr>
        <xdr:cNvPr id="152" name="円/楕円 151"/>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154703</xdr:rowOff>
    </xdr:from>
    <xdr:ext cx="736600" cy="259045"/>
    <xdr:sp macro="" textlink="">
      <xdr:nvSpPr>
        <xdr:cNvPr id="153" name="テキスト ボックス 152"/>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53848</xdr:rowOff>
    </xdr:from>
    <xdr:to>
      <xdr:col>4</xdr:col>
      <xdr:colOff>533400</xdr:colOff>
      <xdr:row>63</xdr:row>
      <xdr:rowOff>155448</xdr:rowOff>
    </xdr:to>
    <xdr:sp macro="" textlink="">
      <xdr:nvSpPr>
        <xdr:cNvPr id="154" name="円/楕円 153"/>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140225</xdr:rowOff>
    </xdr:from>
    <xdr:ext cx="762000" cy="259045"/>
    <xdr:sp macro="" textlink="">
      <xdr:nvSpPr>
        <xdr:cNvPr id="155" name="テキスト ボックス 154"/>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92202</xdr:rowOff>
    </xdr:from>
    <xdr:to>
      <xdr:col>3</xdr:col>
      <xdr:colOff>330200</xdr:colOff>
      <xdr:row>66</xdr:row>
      <xdr:rowOff>22352</xdr:rowOff>
    </xdr:to>
    <xdr:sp macro="" textlink="">
      <xdr:nvSpPr>
        <xdr:cNvPr id="156" name="円/楕円 155"/>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7129</xdr:rowOff>
    </xdr:from>
    <xdr:ext cx="762000" cy="259045"/>
    <xdr:sp macro="" textlink="">
      <xdr:nvSpPr>
        <xdr:cNvPr id="157" name="テキスト ボックス 156"/>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63246</xdr:rowOff>
    </xdr:from>
    <xdr:to>
      <xdr:col>2</xdr:col>
      <xdr:colOff>127000</xdr:colOff>
      <xdr:row>65</xdr:row>
      <xdr:rowOff>164846</xdr:rowOff>
    </xdr:to>
    <xdr:sp macro="" textlink="">
      <xdr:nvSpPr>
        <xdr:cNvPr id="158" name="円/楕円 157"/>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149623</xdr:rowOff>
    </xdr:from>
    <xdr:ext cx="762000" cy="259045"/>
    <xdr:sp macro="" textlink="">
      <xdr:nvSpPr>
        <xdr:cNvPr id="159" name="テキスト ボックス 158"/>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[364,243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前年度から</a:t>
          </a:r>
          <a:r>
            <a:rPr lang="en-US" altLang="ja-JP" sz="1300" b="0" i="0" baseline="0">
              <a:solidFill>
                <a:schemeClr val="dk1"/>
              </a:solidFill>
              <a:effectLst/>
              <a:latin typeface="+mn-lt"/>
              <a:ea typeface="+mn-ea"/>
              <a:cs typeface="+mn-cs"/>
            </a:rPr>
            <a:t>60,674</a:t>
          </a:r>
          <a:r>
            <a:rPr lang="ja-JP" altLang="ja-JP" sz="1300" b="0" i="0" baseline="0">
              <a:solidFill>
                <a:schemeClr val="dk1"/>
              </a:solidFill>
              <a:effectLst/>
              <a:latin typeface="+mn-lt"/>
              <a:ea typeface="+mn-ea"/>
              <a:cs typeface="+mn-cs"/>
            </a:rPr>
            <a:t>円減少している。人件費は、</a:t>
          </a:r>
          <a:r>
            <a:rPr lang="ja-JP" altLang="en-US" sz="1300" b="0" i="0" baseline="0">
              <a:solidFill>
                <a:schemeClr val="dk1"/>
              </a:solidFill>
              <a:effectLst/>
              <a:latin typeface="+mn-lt"/>
              <a:ea typeface="+mn-ea"/>
              <a:cs typeface="+mn-cs"/>
            </a:rPr>
            <a:t>復興復旧事業に従事する職員に対するものが</a:t>
          </a:r>
          <a:r>
            <a:rPr lang="en-US" altLang="ja-JP" sz="1300" b="0" i="0" baseline="0">
              <a:solidFill>
                <a:schemeClr val="dk1"/>
              </a:solidFill>
              <a:effectLst/>
              <a:latin typeface="+mn-lt"/>
              <a:ea typeface="+mn-ea"/>
              <a:cs typeface="+mn-cs"/>
            </a:rPr>
            <a:t>38</a:t>
          </a:r>
          <a:r>
            <a:rPr lang="ja-JP" altLang="en-US" sz="1300" b="0" i="0" baseline="0">
              <a:solidFill>
                <a:schemeClr val="dk1"/>
              </a:solidFill>
              <a:effectLst/>
              <a:latin typeface="+mn-lt"/>
              <a:ea typeface="+mn-ea"/>
              <a:cs typeface="+mn-cs"/>
            </a:rPr>
            <a:t>百万増加し</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人件費全体では</a:t>
          </a:r>
          <a:r>
            <a:rPr lang="ja-JP" altLang="ja-JP" sz="1300" b="0" i="0" baseline="0">
              <a:solidFill>
                <a:schemeClr val="dk1"/>
              </a:solidFill>
              <a:effectLst/>
              <a:latin typeface="+mn-lt"/>
              <a:ea typeface="+mn-ea"/>
              <a:cs typeface="+mn-cs"/>
            </a:rPr>
            <a:t>前年度と比べ</a:t>
          </a:r>
          <a:r>
            <a:rPr lang="en-US" altLang="ja-JP" sz="1300" b="0" i="0" baseline="0">
              <a:solidFill>
                <a:schemeClr val="dk1"/>
              </a:solidFill>
              <a:effectLst/>
              <a:latin typeface="+mn-lt"/>
              <a:ea typeface="+mn-ea"/>
              <a:cs typeface="+mn-cs"/>
            </a:rPr>
            <a:t>3.5</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している</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物件費について</a:t>
          </a:r>
          <a:r>
            <a:rPr lang="ja-JP" altLang="en-US" sz="1300" b="0" i="0" baseline="0">
              <a:solidFill>
                <a:schemeClr val="dk1"/>
              </a:solidFill>
              <a:effectLst/>
              <a:latin typeface="+mn-lt"/>
              <a:ea typeface="+mn-ea"/>
              <a:cs typeface="+mn-cs"/>
            </a:rPr>
            <a:t>は、震災等緊急雇用対応事業</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事業縮小に</a:t>
          </a:r>
          <a:r>
            <a:rPr lang="ja-JP" altLang="ja-JP" sz="1300" b="0" i="0" baseline="0">
              <a:solidFill>
                <a:schemeClr val="dk1"/>
              </a:solidFill>
              <a:effectLst/>
              <a:latin typeface="+mn-lt"/>
              <a:ea typeface="+mn-ea"/>
              <a:cs typeface="+mn-cs"/>
            </a:rPr>
            <a:t>よって、前年度と比べ</a:t>
          </a:r>
          <a:r>
            <a:rPr lang="en-US" altLang="ja-JP" sz="1300" b="0" i="0" baseline="0">
              <a:solidFill>
                <a:schemeClr val="dk1"/>
              </a:solidFill>
              <a:effectLst/>
              <a:latin typeface="+mn-lt"/>
              <a:ea typeface="+mn-ea"/>
              <a:cs typeface="+mn-cs"/>
            </a:rPr>
            <a:t>23.5</a:t>
          </a:r>
          <a:r>
            <a:rPr lang="ja-JP" altLang="ja-JP" sz="1300" b="0" i="0" baseline="0">
              <a:solidFill>
                <a:schemeClr val="dk1"/>
              </a:solidFill>
              <a:effectLst/>
              <a:latin typeface="+mn-lt"/>
              <a:ea typeface="+mn-ea"/>
              <a:cs typeface="+mn-cs"/>
            </a:rPr>
            <a:t>％と大きく減少したことが、大きな要因となっている。来年度以降も東日本大震災による影響で類似団体と比較すると大きくなることが予想される。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105587</xdr:rowOff>
    </xdr:from>
    <xdr:to>
      <xdr:col>7</xdr:col>
      <xdr:colOff>152400</xdr:colOff>
      <xdr:row>86</xdr:row>
      <xdr:rowOff>118664</xdr:rowOff>
    </xdr:to>
    <xdr:cxnSp macro="">
      <xdr:nvCxnSpPr>
        <xdr:cNvPr id="189" name="直線コネクタ 188"/>
        <xdr:cNvCxnSpPr/>
      </xdr:nvCxnSpPr>
      <xdr:spPr>
        <a:xfrm flipV="1">
          <a:off x="4953000" y="13821587"/>
          <a:ext cx="0" cy="1041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90741</xdr:rowOff>
    </xdr:from>
    <xdr:ext cx="762000" cy="259045"/>
    <xdr:sp macro="" textlink="">
      <xdr:nvSpPr>
        <xdr:cNvPr id="190" name="人件費・物件費等の状況最小値テキスト"/>
        <xdr:cNvSpPr txBox="1"/>
      </xdr:nvSpPr>
      <xdr:spPr>
        <a:xfrm>
          <a:off x="5041900" y="1483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86</xdr:row>
      <xdr:rowOff>118664</xdr:rowOff>
    </xdr:from>
    <xdr:to>
      <xdr:col>7</xdr:col>
      <xdr:colOff>241300</xdr:colOff>
      <xdr:row>86</xdr:row>
      <xdr:rowOff>118664</xdr:rowOff>
    </xdr:to>
    <xdr:cxnSp macro="">
      <xdr:nvCxnSpPr>
        <xdr:cNvPr id="191" name="直線コネクタ 190"/>
        <xdr:cNvCxnSpPr/>
      </xdr:nvCxnSpPr>
      <xdr:spPr>
        <a:xfrm>
          <a:off x="4864100" y="1486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20514</xdr:rowOff>
    </xdr:from>
    <xdr:ext cx="762000" cy="259045"/>
    <xdr:sp macro="" textlink="">
      <xdr:nvSpPr>
        <xdr:cNvPr id="192" name="人件費・物件費等の状況最大値テキスト"/>
        <xdr:cNvSpPr txBox="1"/>
      </xdr:nvSpPr>
      <xdr:spPr>
        <a:xfrm>
          <a:off x="5041900" y="1356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80</xdr:row>
      <xdr:rowOff>105587</xdr:rowOff>
    </xdr:from>
    <xdr:to>
      <xdr:col>7</xdr:col>
      <xdr:colOff>241300</xdr:colOff>
      <xdr:row>80</xdr:row>
      <xdr:rowOff>105587</xdr:rowOff>
    </xdr:to>
    <xdr:cxnSp macro="">
      <xdr:nvCxnSpPr>
        <xdr:cNvPr id="193" name="直線コネクタ 192"/>
        <xdr:cNvCxnSpPr/>
      </xdr:nvCxnSpPr>
      <xdr:spPr>
        <a:xfrm>
          <a:off x="4864100" y="1382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118664</xdr:rowOff>
    </xdr:from>
    <xdr:to>
      <xdr:col>7</xdr:col>
      <xdr:colOff>152400</xdr:colOff>
      <xdr:row>88</xdr:row>
      <xdr:rowOff>19774</xdr:rowOff>
    </xdr:to>
    <xdr:cxnSp macro="">
      <xdr:nvCxnSpPr>
        <xdr:cNvPr id="194" name="直線コネクタ 193"/>
        <xdr:cNvCxnSpPr/>
      </xdr:nvCxnSpPr>
      <xdr:spPr>
        <a:xfrm flipV="1">
          <a:off x="4114800" y="14863364"/>
          <a:ext cx="838200" cy="2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44328</xdr:rowOff>
    </xdr:from>
    <xdr:ext cx="762000" cy="259045"/>
    <xdr:sp macro="" textlink="">
      <xdr:nvSpPr>
        <xdr:cNvPr id="195" name="人件費・物件費等の状況平均値テキスト"/>
        <xdr:cNvSpPr txBox="1"/>
      </xdr:nvSpPr>
      <xdr:spPr>
        <a:xfrm>
          <a:off x="5041900" y="13931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27801</xdr:rowOff>
    </xdr:from>
    <xdr:to>
      <xdr:col>7</xdr:col>
      <xdr:colOff>203200</xdr:colOff>
      <xdr:row>82</xdr:row>
      <xdr:rowOff>129401</xdr:rowOff>
    </xdr:to>
    <xdr:sp macro="" textlink="">
      <xdr:nvSpPr>
        <xdr:cNvPr id="196" name="フローチャート : 判断 195"/>
        <xdr:cNvSpPr/>
      </xdr:nvSpPr>
      <xdr:spPr>
        <a:xfrm>
          <a:off x="49022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19774</xdr:rowOff>
    </xdr:from>
    <xdr:to>
      <xdr:col>6</xdr:col>
      <xdr:colOff>0</xdr:colOff>
      <xdr:row>90</xdr:row>
      <xdr:rowOff>1484</xdr:rowOff>
    </xdr:to>
    <xdr:cxnSp macro="">
      <xdr:nvCxnSpPr>
        <xdr:cNvPr id="197" name="直線コネクタ 196"/>
        <xdr:cNvCxnSpPr/>
      </xdr:nvCxnSpPr>
      <xdr:spPr>
        <a:xfrm flipV="1">
          <a:off x="3225800" y="15107374"/>
          <a:ext cx="889000" cy="32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160274</xdr:rowOff>
    </xdr:from>
    <xdr:to>
      <xdr:col>6</xdr:col>
      <xdr:colOff>50800</xdr:colOff>
      <xdr:row>82</xdr:row>
      <xdr:rowOff>90424</xdr:rowOff>
    </xdr:to>
    <xdr:sp macro="" textlink="">
      <xdr:nvSpPr>
        <xdr:cNvPr id="198" name="フローチャート : 判断 197"/>
        <xdr:cNvSpPr/>
      </xdr:nvSpPr>
      <xdr:spPr>
        <a:xfrm>
          <a:off x="4064000" y="1404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100601</xdr:rowOff>
    </xdr:from>
    <xdr:ext cx="736600" cy="259045"/>
    <xdr:sp macro="" textlink="">
      <xdr:nvSpPr>
        <xdr:cNvPr id="199" name="テキスト ボックス 198"/>
        <xdr:cNvSpPr txBox="1"/>
      </xdr:nvSpPr>
      <xdr:spPr>
        <a:xfrm>
          <a:off x="3733800" y="13816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89</xdr:row>
      <xdr:rowOff>162086</xdr:rowOff>
    </xdr:from>
    <xdr:to>
      <xdr:col>4</xdr:col>
      <xdr:colOff>482600</xdr:colOff>
      <xdr:row>90</xdr:row>
      <xdr:rowOff>1484</xdr:rowOff>
    </xdr:to>
    <xdr:cxnSp macro="">
      <xdr:nvCxnSpPr>
        <xdr:cNvPr id="200" name="直線コネクタ 199"/>
        <xdr:cNvCxnSpPr/>
      </xdr:nvCxnSpPr>
      <xdr:spPr>
        <a:xfrm>
          <a:off x="2336800" y="15421136"/>
          <a:ext cx="889000" cy="1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135069</xdr:rowOff>
    </xdr:from>
    <xdr:to>
      <xdr:col>4</xdr:col>
      <xdr:colOff>533400</xdr:colOff>
      <xdr:row>82</xdr:row>
      <xdr:rowOff>65219</xdr:rowOff>
    </xdr:to>
    <xdr:sp macro="" textlink="">
      <xdr:nvSpPr>
        <xdr:cNvPr id="201" name="フローチャート : 判断 200"/>
        <xdr:cNvSpPr/>
      </xdr:nvSpPr>
      <xdr:spPr>
        <a:xfrm>
          <a:off x="31750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75396</xdr:rowOff>
    </xdr:from>
    <xdr:ext cx="762000" cy="259045"/>
    <xdr:sp macro="" textlink="">
      <xdr:nvSpPr>
        <xdr:cNvPr id="202" name="テキスト ボックス 201"/>
        <xdr:cNvSpPr txBox="1"/>
      </xdr:nvSpPr>
      <xdr:spPr>
        <a:xfrm>
          <a:off x="2844800" y="1379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32093</xdr:rowOff>
    </xdr:from>
    <xdr:to>
      <xdr:col>3</xdr:col>
      <xdr:colOff>279400</xdr:colOff>
      <xdr:row>89</xdr:row>
      <xdr:rowOff>162086</xdr:rowOff>
    </xdr:to>
    <xdr:cxnSp macro="">
      <xdr:nvCxnSpPr>
        <xdr:cNvPr id="203" name="直線コネクタ 202"/>
        <xdr:cNvCxnSpPr/>
      </xdr:nvCxnSpPr>
      <xdr:spPr>
        <a:xfrm>
          <a:off x="1447800" y="15119693"/>
          <a:ext cx="889000" cy="30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131474</xdr:rowOff>
    </xdr:from>
    <xdr:to>
      <xdr:col>3</xdr:col>
      <xdr:colOff>330200</xdr:colOff>
      <xdr:row>82</xdr:row>
      <xdr:rowOff>61624</xdr:rowOff>
    </xdr:to>
    <xdr:sp macro="" textlink="">
      <xdr:nvSpPr>
        <xdr:cNvPr id="204" name="フローチャート : 判断 203"/>
        <xdr:cNvSpPr/>
      </xdr:nvSpPr>
      <xdr:spPr>
        <a:xfrm>
          <a:off x="2286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71801</xdr:rowOff>
    </xdr:from>
    <xdr:ext cx="762000" cy="259045"/>
    <xdr:sp macro="" textlink="">
      <xdr:nvSpPr>
        <xdr:cNvPr id="205" name="テキスト ボックス 204"/>
        <xdr:cNvSpPr txBox="1"/>
      </xdr:nvSpPr>
      <xdr:spPr>
        <a:xfrm>
          <a:off x="1955800" y="1378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5099</xdr:rowOff>
    </xdr:from>
    <xdr:to>
      <xdr:col>2</xdr:col>
      <xdr:colOff>127000</xdr:colOff>
      <xdr:row>82</xdr:row>
      <xdr:rowOff>106699</xdr:rowOff>
    </xdr:to>
    <xdr:sp macro="" textlink="">
      <xdr:nvSpPr>
        <xdr:cNvPr id="206" name="フローチャート : 判断 205"/>
        <xdr:cNvSpPr/>
      </xdr:nvSpPr>
      <xdr:spPr>
        <a:xfrm>
          <a:off x="1397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116876</xdr:rowOff>
    </xdr:from>
    <xdr:ext cx="762000" cy="259045"/>
    <xdr:sp macro="" textlink="">
      <xdr:nvSpPr>
        <xdr:cNvPr id="207" name="テキスト ボックス 206"/>
        <xdr:cNvSpPr txBox="1"/>
      </xdr:nvSpPr>
      <xdr:spPr>
        <a:xfrm>
          <a:off x="1066800" y="1383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67864</xdr:rowOff>
    </xdr:from>
    <xdr:to>
      <xdr:col>7</xdr:col>
      <xdr:colOff>203200</xdr:colOff>
      <xdr:row>86</xdr:row>
      <xdr:rowOff>169464</xdr:rowOff>
    </xdr:to>
    <xdr:sp macro="" textlink="">
      <xdr:nvSpPr>
        <xdr:cNvPr id="213" name="円/楕円 212"/>
        <xdr:cNvSpPr/>
      </xdr:nvSpPr>
      <xdr:spPr>
        <a:xfrm>
          <a:off x="4902200" y="1481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135191</xdr:rowOff>
    </xdr:from>
    <xdr:ext cx="762000" cy="259045"/>
    <xdr:sp macro="" textlink="">
      <xdr:nvSpPr>
        <xdr:cNvPr id="214" name="人件費・物件費等の状況該当値テキスト"/>
        <xdr:cNvSpPr txBox="1"/>
      </xdr:nvSpPr>
      <xdr:spPr>
        <a:xfrm>
          <a:off x="5041900" y="1470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364,243</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140424</xdr:rowOff>
    </xdr:from>
    <xdr:to>
      <xdr:col>6</xdr:col>
      <xdr:colOff>50800</xdr:colOff>
      <xdr:row>88</xdr:row>
      <xdr:rowOff>70574</xdr:rowOff>
    </xdr:to>
    <xdr:sp macro="" textlink="">
      <xdr:nvSpPr>
        <xdr:cNvPr id="215" name="円/楕円 214"/>
        <xdr:cNvSpPr/>
      </xdr:nvSpPr>
      <xdr:spPr>
        <a:xfrm>
          <a:off x="4064000" y="1505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55351</xdr:rowOff>
    </xdr:from>
    <xdr:ext cx="736600" cy="259045"/>
    <xdr:sp macro="" textlink="">
      <xdr:nvSpPr>
        <xdr:cNvPr id="216" name="テキスト ボックス 215"/>
        <xdr:cNvSpPr txBox="1"/>
      </xdr:nvSpPr>
      <xdr:spPr>
        <a:xfrm>
          <a:off x="3733800" y="15142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424,917</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122134</xdr:rowOff>
    </xdr:from>
    <xdr:to>
      <xdr:col>4</xdr:col>
      <xdr:colOff>533400</xdr:colOff>
      <xdr:row>90</xdr:row>
      <xdr:rowOff>52284</xdr:rowOff>
    </xdr:to>
    <xdr:sp macro="" textlink="">
      <xdr:nvSpPr>
        <xdr:cNvPr id="217" name="円/楕円 216"/>
        <xdr:cNvSpPr/>
      </xdr:nvSpPr>
      <xdr:spPr>
        <a:xfrm>
          <a:off x="3175000" y="153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90</xdr:row>
      <xdr:rowOff>37061</xdr:rowOff>
    </xdr:from>
    <xdr:ext cx="762000" cy="259045"/>
    <xdr:sp macro="" textlink="">
      <xdr:nvSpPr>
        <xdr:cNvPr id="218" name="テキスト ボックス 217"/>
        <xdr:cNvSpPr txBox="1"/>
      </xdr:nvSpPr>
      <xdr:spPr>
        <a:xfrm>
          <a:off x="2844800" y="1546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505,632</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111286</xdr:rowOff>
    </xdr:from>
    <xdr:to>
      <xdr:col>3</xdr:col>
      <xdr:colOff>330200</xdr:colOff>
      <xdr:row>90</xdr:row>
      <xdr:rowOff>41436</xdr:rowOff>
    </xdr:to>
    <xdr:sp macro="" textlink="">
      <xdr:nvSpPr>
        <xdr:cNvPr id="219" name="円/楕円 218"/>
        <xdr:cNvSpPr/>
      </xdr:nvSpPr>
      <xdr:spPr>
        <a:xfrm>
          <a:off x="2286000" y="153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90</xdr:row>
      <xdr:rowOff>26213</xdr:rowOff>
    </xdr:from>
    <xdr:ext cx="762000" cy="259045"/>
    <xdr:sp macro="" textlink="">
      <xdr:nvSpPr>
        <xdr:cNvPr id="220" name="テキスト ボックス 219"/>
        <xdr:cNvSpPr txBox="1"/>
      </xdr:nvSpPr>
      <xdr:spPr>
        <a:xfrm>
          <a:off x="1955800" y="1545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502,935</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152743</xdr:rowOff>
    </xdr:from>
    <xdr:to>
      <xdr:col>2</xdr:col>
      <xdr:colOff>127000</xdr:colOff>
      <xdr:row>88</xdr:row>
      <xdr:rowOff>82893</xdr:rowOff>
    </xdr:to>
    <xdr:sp macro="" textlink="">
      <xdr:nvSpPr>
        <xdr:cNvPr id="221" name="円/楕円 220"/>
        <xdr:cNvSpPr/>
      </xdr:nvSpPr>
      <xdr:spPr>
        <a:xfrm>
          <a:off x="1397000" y="150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67670</xdr:rowOff>
    </xdr:from>
    <xdr:ext cx="762000" cy="259045"/>
    <xdr:sp macro="" textlink="">
      <xdr:nvSpPr>
        <xdr:cNvPr id="222" name="テキスト ボックス 221"/>
        <xdr:cNvSpPr txBox="1"/>
      </xdr:nvSpPr>
      <xdr:spPr>
        <a:xfrm>
          <a:off x="1066800" y="1515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427,980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従来から人事院勧告への準拠（国家公務員準拠）を基本としており、類似団体や全国町村平均と比較しても低い水準にある。今後とも引き続き給与の適正化を図る。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88</xdr:row>
      <xdr:rowOff>40216</xdr:rowOff>
    </xdr:to>
    <xdr:cxnSp macro="">
      <xdr:nvCxnSpPr>
        <xdr:cNvPr id="251" name="直線コネクタ 250"/>
        <xdr:cNvCxnSpPr/>
      </xdr:nvCxnSpPr>
      <xdr:spPr>
        <a:xfrm flipV="1">
          <a:off x="17018000" y="14028561"/>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2"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3" name="直線コネクタ 252"/>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82</xdr:row>
      <xdr:rowOff>9878</xdr:rowOff>
    </xdr:to>
    <xdr:cxnSp macro="">
      <xdr:nvCxnSpPr>
        <xdr:cNvPr id="256" name="直線コネクタ 255"/>
        <xdr:cNvCxnSpPr/>
      </xdr:nvCxnSpPr>
      <xdr:spPr>
        <a:xfrm>
          <a:off x="16179800" y="13961534"/>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70855</xdr:rowOff>
    </xdr:from>
    <xdr:ext cx="762000" cy="259045"/>
    <xdr:sp macro="" textlink="">
      <xdr:nvSpPr>
        <xdr:cNvPr id="257" name="給与水準   （国との比較）平均値テキスト"/>
        <xdr:cNvSpPr txBox="1"/>
      </xdr:nvSpPr>
      <xdr:spPr>
        <a:xfrm>
          <a:off x="17106900" y="14472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58" name="フローチャート : 判断 257"/>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81</xdr:row>
      <xdr:rowOff>114300</xdr:rowOff>
    </xdr:to>
    <xdr:cxnSp macro="">
      <xdr:nvCxnSpPr>
        <xdr:cNvPr id="259" name="直線コネクタ 258"/>
        <xdr:cNvCxnSpPr/>
      </xdr:nvCxnSpPr>
      <xdr:spPr>
        <a:xfrm flipV="1">
          <a:off x="15290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60" name="フローチャート : 判断 259"/>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61" name="テキスト ボックス 260"/>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88</xdr:row>
      <xdr:rowOff>26811</xdr:rowOff>
    </xdr:to>
    <xdr:cxnSp macro="">
      <xdr:nvCxnSpPr>
        <xdr:cNvPr id="262" name="直線コネクタ 261"/>
        <xdr:cNvCxnSpPr/>
      </xdr:nvCxnSpPr>
      <xdr:spPr>
        <a:xfrm flipV="1">
          <a:off x="14401800" y="1400175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26811</xdr:rowOff>
    </xdr:from>
    <xdr:to>
      <xdr:col>21</xdr:col>
      <xdr:colOff>0</xdr:colOff>
      <xdr:row>88</xdr:row>
      <xdr:rowOff>26811</xdr:rowOff>
    </xdr:to>
    <xdr:cxnSp macro="">
      <xdr:nvCxnSpPr>
        <xdr:cNvPr id="265" name="直線コネクタ 264"/>
        <xdr:cNvCxnSpPr/>
      </xdr:nvCxnSpPr>
      <xdr:spPr>
        <a:xfrm>
          <a:off x="13512800" y="1511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8" name="フローチャート : 判断 267"/>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69" name="テキスト ボックス 268"/>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75" name="円/楕円 274"/>
        <xdr:cNvSpPr/>
      </xdr:nvSpPr>
      <xdr:spPr>
        <a:xfrm>
          <a:off x="169672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51805</xdr:rowOff>
    </xdr:from>
    <xdr:ext cx="762000" cy="259045"/>
    <xdr:sp macro="" textlink="">
      <xdr:nvSpPr>
        <xdr:cNvPr id="276" name="給与水準   （国との比較）該当値テキスト"/>
        <xdr:cNvSpPr txBox="1"/>
      </xdr:nvSpPr>
      <xdr:spPr>
        <a:xfrm>
          <a:off x="17106900" y="13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23284</xdr:rowOff>
    </xdr:from>
    <xdr:to>
      <xdr:col>23</xdr:col>
      <xdr:colOff>457200</xdr:colOff>
      <xdr:row>81</xdr:row>
      <xdr:rowOff>124884</xdr:rowOff>
    </xdr:to>
    <xdr:sp macro="" textlink="">
      <xdr:nvSpPr>
        <xdr:cNvPr id="277" name="円/楕円 276"/>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135061</xdr:rowOff>
    </xdr:from>
    <xdr:ext cx="736600" cy="259045"/>
    <xdr:sp macro="" textlink="">
      <xdr:nvSpPr>
        <xdr:cNvPr id="278" name="テキスト ボックス 277"/>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63500</xdr:rowOff>
    </xdr:from>
    <xdr:to>
      <xdr:col>22</xdr:col>
      <xdr:colOff>254000</xdr:colOff>
      <xdr:row>81</xdr:row>
      <xdr:rowOff>165100</xdr:rowOff>
    </xdr:to>
    <xdr:sp macro="" textlink="">
      <xdr:nvSpPr>
        <xdr:cNvPr id="279" name="円/楕円 278"/>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3827</xdr:rowOff>
    </xdr:from>
    <xdr:ext cx="762000" cy="259045"/>
    <xdr:sp macro="" textlink="">
      <xdr:nvSpPr>
        <xdr:cNvPr id="280" name="テキスト ボックス 279"/>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147461</xdr:rowOff>
    </xdr:from>
    <xdr:to>
      <xdr:col>21</xdr:col>
      <xdr:colOff>50800</xdr:colOff>
      <xdr:row>88</xdr:row>
      <xdr:rowOff>77611</xdr:rowOff>
    </xdr:to>
    <xdr:sp macro="" textlink="">
      <xdr:nvSpPr>
        <xdr:cNvPr id="281" name="円/楕円 280"/>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87788</xdr:rowOff>
    </xdr:from>
    <xdr:ext cx="762000" cy="259045"/>
    <xdr:sp macro="" textlink="">
      <xdr:nvSpPr>
        <xdr:cNvPr id="282" name="テキスト ボックス 281"/>
        <xdr:cNvSpPr txBox="1"/>
      </xdr:nvSpPr>
      <xdr:spPr>
        <a:xfrm>
          <a:off x="14020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147461</xdr:rowOff>
    </xdr:from>
    <xdr:to>
      <xdr:col>19</xdr:col>
      <xdr:colOff>533400</xdr:colOff>
      <xdr:row>88</xdr:row>
      <xdr:rowOff>77611</xdr:rowOff>
    </xdr:to>
    <xdr:sp macro="" textlink="">
      <xdr:nvSpPr>
        <xdr:cNvPr id="283" name="円/楕円 282"/>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87788</xdr:rowOff>
    </xdr:from>
    <xdr:ext cx="762000" cy="259045"/>
    <xdr:sp macro="" textlink="">
      <xdr:nvSpPr>
        <xdr:cNvPr id="284" name="テキスト ボックス 283"/>
        <xdr:cNvSpPr txBox="1"/>
      </xdr:nvSpPr>
      <xdr:spPr>
        <a:xfrm>
          <a:off x="13131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東日本大震災の影響による人口減少と復興事業への職員採用が大きな要因である。類似団体平均を</a:t>
          </a:r>
          <a:r>
            <a:rPr lang="en-US" altLang="ja-JP" sz="1300" b="0" i="0" baseline="0">
              <a:solidFill>
                <a:schemeClr val="dk1"/>
              </a:solidFill>
              <a:effectLst/>
              <a:latin typeface="+mn-lt"/>
              <a:ea typeface="+mn-ea"/>
              <a:cs typeface="+mn-cs"/>
            </a:rPr>
            <a:t>4.8</a:t>
          </a:r>
          <a:r>
            <a:rPr lang="ja-JP" altLang="ja-JP" sz="1300" b="0" i="0" baseline="0">
              <a:solidFill>
                <a:schemeClr val="dk1"/>
              </a:solidFill>
              <a:effectLst/>
              <a:latin typeface="+mn-lt"/>
              <a:ea typeface="+mn-ea"/>
              <a:cs typeface="+mn-cs"/>
            </a:rPr>
            <a:t>ポイント程度上回る数値となっているが、今後も復興事業が続くため、事業計画に見合った職員数を確保・調整し、住民サービスを低下させないよう努める。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6" name="直線コネクタ 315"/>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7"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8" name="直線コネクタ 317"/>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9"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20" name="直線コネクタ 319"/>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71392</xdr:rowOff>
    </xdr:from>
    <xdr:to>
      <xdr:col>24</xdr:col>
      <xdr:colOff>558800</xdr:colOff>
      <xdr:row>67</xdr:row>
      <xdr:rowOff>76563</xdr:rowOff>
    </xdr:to>
    <xdr:cxnSp macro="">
      <xdr:nvCxnSpPr>
        <xdr:cNvPr id="321" name="直線コネクタ 320"/>
        <xdr:cNvCxnSpPr/>
      </xdr:nvCxnSpPr>
      <xdr:spPr>
        <a:xfrm flipV="1">
          <a:off x="16179800" y="11558542"/>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72226</xdr:rowOff>
    </xdr:from>
    <xdr:ext cx="762000" cy="259045"/>
    <xdr:sp macro="" textlink="">
      <xdr:nvSpPr>
        <xdr:cNvPr id="322" name="定員管理の状況平均値テキスト"/>
        <xdr:cNvSpPr txBox="1"/>
      </xdr:nvSpPr>
      <xdr:spPr>
        <a:xfrm>
          <a:off x="17106900" y="10530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3" name="フローチャート : 判断 322"/>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160927</xdr:rowOff>
    </xdr:from>
    <xdr:to>
      <xdr:col>23</xdr:col>
      <xdr:colOff>406400</xdr:colOff>
      <xdr:row>67</xdr:row>
      <xdr:rowOff>76563</xdr:rowOff>
    </xdr:to>
    <xdr:cxnSp macro="">
      <xdr:nvCxnSpPr>
        <xdr:cNvPr id="324" name="直線コネクタ 323"/>
        <xdr:cNvCxnSpPr/>
      </xdr:nvCxnSpPr>
      <xdr:spPr>
        <a:xfrm>
          <a:off x="15290800" y="1130517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55699</xdr:rowOff>
    </xdr:from>
    <xdr:to>
      <xdr:col>23</xdr:col>
      <xdr:colOff>457200</xdr:colOff>
      <xdr:row>62</xdr:row>
      <xdr:rowOff>157299</xdr:rowOff>
    </xdr:to>
    <xdr:sp macro="" textlink="">
      <xdr:nvSpPr>
        <xdr:cNvPr id="325" name="フローチャート : 判断 324"/>
        <xdr:cNvSpPr/>
      </xdr:nvSpPr>
      <xdr:spPr>
        <a:xfrm>
          <a:off x="16129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167476</xdr:rowOff>
    </xdr:from>
    <xdr:ext cx="736600" cy="259045"/>
    <xdr:sp macro="" textlink="">
      <xdr:nvSpPr>
        <xdr:cNvPr id="326" name="テキスト ボックス 325"/>
        <xdr:cNvSpPr txBox="1"/>
      </xdr:nvSpPr>
      <xdr:spPr>
        <a:xfrm>
          <a:off x="15798800" y="10454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19594</xdr:rowOff>
    </xdr:from>
    <xdr:to>
      <xdr:col>22</xdr:col>
      <xdr:colOff>203200</xdr:colOff>
      <xdr:row>65</xdr:row>
      <xdr:rowOff>160927</xdr:rowOff>
    </xdr:to>
    <xdr:cxnSp macro="">
      <xdr:nvCxnSpPr>
        <xdr:cNvPr id="327" name="直線コネクタ 326"/>
        <xdr:cNvCxnSpPr/>
      </xdr:nvCxnSpPr>
      <xdr:spPr>
        <a:xfrm>
          <a:off x="14401800" y="11163844"/>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31569</xdr:rowOff>
    </xdr:from>
    <xdr:to>
      <xdr:col>22</xdr:col>
      <xdr:colOff>254000</xdr:colOff>
      <xdr:row>62</xdr:row>
      <xdr:rowOff>133169</xdr:rowOff>
    </xdr:to>
    <xdr:sp macro="" textlink="">
      <xdr:nvSpPr>
        <xdr:cNvPr id="328" name="フローチャート : 判断 327"/>
        <xdr:cNvSpPr/>
      </xdr:nvSpPr>
      <xdr:spPr>
        <a:xfrm>
          <a:off x="15240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143346</xdr:rowOff>
    </xdr:from>
    <xdr:ext cx="762000" cy="259045"/>
    <xdr:sp macro="" textlink="">
      <xdr:nvSpPr>
        <xdr:cNvPr id="329" name="テキスト ボックス 328"/>
        <xdr:cNvSpPr txBox="1"/>
      </xdr:nvSpPr>
      <xdr:spPr>
        <a:xfrm>
          <a:off x="14909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141877</xdr:rowOff>
    </xdr:from>
    <xdr:to>
      <xdr:col>21</xdr:col>
      <xdr:colOff>0</xdr:colOff>
      <xdr:row>65</xdr:row>
      <xdr:rowOff>19594</xdr:rowOff>
    </xdr:to>
    <xdr:cxnSp macro="">
      <xdr:nvCxnSpPr>
        <xdr:cNvPr id="330" name="直線コネクタ 329"/>
        <xdr:cNvCxnSpPr/>
      </xdr:nvCxnSpPr>
      <xdr:spPr>
        <a:xfrm>
          <a:off x="13512800" y="10943227"/>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50528</xdr:rowOff>
    </xdr:from>
    <xdr:to>
      <xdr:col>21</xdr:col>
      <xdr:colOff>50800</xdr:colOff>
      <xdr:row>62</xdr:row>
      <xdr:rowOff>152128</xdr:rowOff>
    </xdr:to>
    <xdr:sp macro="" textlink="">
      <xdr:nvSpPr>
        <xdr:cNvPr id="331" name="フローチャート : 判断 330"/>
        <xdr:cNvSpPr/>
      </xdr:nvSpPr>
      <xdr:spPr>
        <a:xfrm>
          <a:off x="14351000" y="106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162305</xdr:rowOff>
    </xdr:from>
    <xdr:ext cx="762000" cy="259045"/>
    <xdr:sp macro="" textlink="">
      <xdr:nvSpPr>
        <xdr:cNvPr id="332" name="テキスト ボックス 331"/>
        <xdr:cNvSpPr txBox="1"/>
      </xdr:nvSpPr>
      <xdr:spPr>
        <a:xfrm>
          <a:off x="14020800" y="1044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81552</xdr:rowOff>
    </xdr:from>
    <xdr:to>
      <xdr:col>19</xdr:col>
      <xdr:colOff>533400</xdr:colOff>
      <xdr:row>63</xdr:row>
      <xdr:rowOff>11702</xdr:rowOff>
    </xdr:to>
    <xdr:sp macro="" textlink="">
      <xdr:nvSpPr>
        <xdr:cNvPr id="333" name="フローチャート : 判断 332"/>
        <xdr:cNvSpPr/>
      </xdr:nvSpPr>
      <xdr:spPr>
        <a:xfrm>
          <a:off x="13462000" y="1071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21879</xdr:rowOff>
    </xdr:from>
    <xdr:ext cx="762000" cy="259045"/>
    <xdr:sp macro="" textlink="">
      <xdr:nvSpPr>
        <xdr:cNvPr id="334" name="テキスト ボックス 333"/>
        <xdr:cNvSpPr txBox="1"/>
      </xdr:nvSpPr>
      <xdr:spPr>
        <a:xfrm>
          <a:off x="13131800" y="1048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67</xdr:row>
      <xdr:rowOff>20592</xdr:rowOff>
    </xdr:from>
    <xdr:to>
      <xdr:col>24</xdr:col>
      <xdr:colOff>609600</xdr:colOff>
      <xdr:row>67</xdr:row>
      <xdr:rowOff>122192</xdr:rowOff>
    </xdr:to>
    <xdr:sp macro="" textlink="">
      <xdr:nvSpPr>
        <xdr:cNvPr id="340" name="円/楕円 339"/>
        <xdr:cNvSpPr/>
      </xdr:nvSpPr>
      <xdr:spPr>
        <a:xfrm>
          <a:off x="16967200" y="1150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164119</xdr:rowOff>
    </xdr:from>
    <xdr:ext cx="762000" cy="259045"/>
    <xdr:sp macro="" textlink="">
      <xdr:nvSpPr>
        <xdr:cNvPr id="341" name="定員管理の状況該当値テキスト"/>
        <xdr:cNvSpPr txBox="1"/>
      </xdr:nvSpPr>
      <xdr:spPr>
        <a:xfrm>
          <a:off x="17106900" y="114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25763</xdr:rowOff>
    </xdr:from>
    <xdr:to>
      <xdr:col>23</xdr:col>
      <xdr:colOff>457200</xdr:colOff>
      <xdr:row>67</xdr:row>
      <xdr:rowOff>127363</xdr:rowOff>
    </xdr:to>
    <xdr:sp macro="" textlink="">
      <xdr:nvSpPr>
        <xdr:cNvPr id="342" name="円/楕円 341"/>
        <xdr:cNvSpPr/>
      </xdr:nvSpPr>
      <xdr:spPr>
        <a:xfrm>
          <a:off x="16129000" y="11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112140</xdr:rowOff>
    </xdr:from>
    <xdr:ext cx="736600" cy="259045"/>
    <xdr:sp macro="" textlink="">
      <xdr:nvSpPr>
        <xdr:cNvPr id="343" name="テキスト ボックス 342"/>
        <xdr:cNvSpPr txBox="1"/>
      </xdr:nvSpPr>
      <xdr:spPr>
        <a:xfrm>
          <a:off x="15798800" y="11599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110127</xdr:rowOff>
    </xdr:from>
    <xdr:to>
      <xdr:col>22</xdr:col>
      <xdr:colOff>254000</xdr:colOff>
      <xdr:row>66</xdr:row>
      <xdr:rowOff>40277</xdr:rowOff>
    </xdr:to>
    <xdr:sp macro="" textlink="">
      <xdr:nvSpPr>
        <xdr:cNvPr id="344" name="円/楕円 343"/>
        <xdr:cNvSpPr/>
      </xdr:nvSpPr>
      <xdr:spPr>
        <a:xfrm>
          <a:off x="15240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25054</xdr:rowOff>
    </xdr:from>
    <xdr:ext cx="762000" cy="259045"/>
    <xdr:sp macro="" textlink="">
      <xdr:nvSpPr>
        <xdr:cNvPr id="345" name="テキスト ボックス 344"/>
        <xdr:cNvSpPr txBox="1"/>
      </xdr:nvSpPr>
      <xdr:spPr>
        <a:xfrm>
          <a:off x="14909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140244</xdr:rowOff>
    </xdr:from>
    <xdr:to>
      <xdr:col>21</xdr:col>
      <xdr:colOff>50800</xdr:colOff>
      <xdr:row>65</xdr:row>
      <xdr:rowOff>70394</xdr:rowOff>
    </xdr:to>
    <xdr:sp macro="" textlink="">
      <xdr:nvSpPr>
        <xdr:cNvPr id="346" name="円/楕円 345"/>
        <xdr:cNvSpPr/>
      </xdr:nvSpPr>
      <xdr:spPr>
        <a:xfrm>
          <a:off x="143510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55171</xdr:rowOff>
    </xdr:from>
    <xdr:ext cx="762000" cy="259045"/>
    <xdr:sp macro="" textlink="">
      <xdr:nvSpPr>
        <xdr:cNvPr id="347" name="テキスト ボックス 346"/>
        <xdr:cNvSpPr txBox="1"/>
      </xdr:nvSpPr>
      <xdr:spPr>
        <a:xfrm>
          <a:off x="14020800" y="1119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91077</xdr:rowOff>
    </xdr:from>
    <xdr:to>
      <xdr:col>19</xdr:col>
      <xdr:colOff>533400</xdr:colOff>
      <xdr:row>64</xdr:row>
      <xdr:rowOff>21227</xdr:rowOff>
    </xdr:to>
    <xdr:sp macro="" textlink="">
      <xdr:nvSpPr>
        <xdr:cNvPr id="348" name="円/楕円 347"/>
        <xdr:cNvSpPr/>
      </xdr:nvSpPr>
      <xdr:spPr>
        <a:xfrm>
          <a:off x="13462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6004</xdr:rowOff>
    </xdr:from>
    <xdr:ext cx="762000" cy="259045"/>
    <xdr:sp macro="" textlink="">
      <xdr:nvSpPr>
        <xdr:cNvPr id="349" name="テキスト ボックス 348"/>
        <xdr:cNvSpPr txBox="1"/>
      </xdr:nvSpPr>
      <xdr:spPr>
        <a:xfrm>
          <a:off x="13131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昨年度に比べ</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％減少している。平成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年度から平成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年度の</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ヶ年平均となったことにより</a:t>
          </a:r>
          <a:r>
            <a:rPr lang="ja-JP" altLang="en-US" sz="1300" b="0" i="0" baseline="0">
              <a:solidFill>
                <a:schemeClr val="dk1"/>
              </a:solidFill>
              <a:effectLst/>
              <a:latin typeface="+mn-lt"/>
              <a:ea typeface="+mn-ea"/>
              <a:cs typeface="+mn-cs"/>
            </a:rPr>
            <a:t>、元利償還金が減少したこと及び標準税収入額等が増加</a:t>
          </a:r>
          <a:r>
            <a:rPr lang="ja-JP" altLang="ja-JP" sz="1300" b="0" i="0" baseline="0">
              <a:solidFill>
                <a:schemeClr val="dk1"/>
              </a:solidFill>
              <a:effectLst/>
              <a:latin typeface="+mn-lt"/>
              <a:ea typeface="+mn-ea"/>
              <a:cs typeface="+mn-cs"/>
            </a:rPr>
            <a:t>したことが主な要因である。今後、東日本大震災の影響により借り入れた公営住宅事業債の償還開始によって、比率が</a:t>
          </a:r>
          <a:r>
            <a:rPr lang="ja-JP" altLang="en-US" sz="1300" b="0" i="0" baseline="0">
              <a:solidFill>
                <a:schemeClr val="dk1"/>
              </a:solidFill>
              <a:effectLst/>
              <a:latin typeface="+mn-lt"/>
              <a:ea typeface="+mn-ea"/>
              <a:cs typeface="+mn-cs"/>
            </a:rPr>
            <a:t>大きくなることが予想される。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81" name="直線コネクタ 380"/>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2"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3" name="直線コネクタ 382"/>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4"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5" name="直線コネクタ 384"/>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41</xdr:row>
      <xdr:rowOff>35983</xdr:rowOff>
    </xdr:to>
    <xdr:cxnSp macro="">
      <xdr:nvCxnSpPr>
        <xdr:cNvPr id="386" name="直線コネクタ 385"/>
        <xdr:cNvCxnSpPr/>
      </xdr:nvCxnSpPr>
      <xdr:spPr>
        <a:xfrm flipV="1">
          <a:off x="16179800" y="690456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7"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8" name="フローチャート : 判断 387"/>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104926</xdr:rowOff>
    </xdr:to>
    <xdr:cxnSp macro="">
      <xdr:nvCxnSpPr>
        <xdr:cNvPr id="389" name="直線コネクタ 388"/>
        <xdr:cNvCxnSpPr/>
      </xdr:nvCxnSpPr>
      <xdr:spPr>
        <a:xfrm flipV="1">
          <a:off x="15290800" y="70654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90" name="フローチャート : 判断 389"/>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1" name="テキスト ボックス 390"/>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104926</xdr:rowOff>
    </xdr:from>
    <xdr:to>
      <xdr:col>22</xdr:col>
      <xdr:colOff>203200</xdr:colOff>
      <xdr:row>42</xdr:row>
      <xdr:rowOff>48381</xdr:rowOff>
    </xdr:to>
    <xdr:cxnSp macro="">
      <xdr:nvCxnSpPr>
        <xdr:cNvPr id="392" name="直線コネクタ 391"/>
        <xdr:cNvCxnSpPr/>
      </xdr:nvCxnSpPr>
      <xdr:spPr>
        <a:xfrm flipV="1">
          <a:off x="14401800" y="713437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3" name="フローチャート : 判断 392"/>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394" name="テキスト ボックス 393"/>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48381</xdr:rowOff>
    </xdr:from>
    <xdr:to>
      <xdr:col>21</xdr:col>
      <xdr:colOff>0</xdr:colOff>
      <xdr:row>42</xdr:row>
      <xdr:rowOff>105833</xdr:rowOff>
    </xdr:to>
    <xdr:cxnSp macro="">
      <xdr:nvCxnSpPr>
        <xdr:cNvPr id="395" name="直線コネクタ 394"/>
        <xdr:cNvCxnSpPr/>
      </xdr:nvCxnSpPr>
      <xdr:spPr>
        <a:xfrm flipV="1">
          <a:off x="13512800" y="72492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7" name="テキスト ボックス 39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405" name="円/楕円 404"/>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406"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7" name="円/楕円 406"/>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408" name="テキスト ボックス 407"/>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54126</xdr:rowOff>
    </xdr:from>
    <xdr:to>
      <xdr:col>22</xdr:col>
      <xdr:colOff>254000</xdr:colOff>
      <xdr:row>41</xdr:row>
      <xdr:rowOff>155726</xdr:rowOff>
    </xdr:to>
    <xdr:sp macro="" textlink="">
      <xdr:nvSpPr>
        <xdr:cNvPr id="409" name="円/楕円 408"/>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165903</xdr:rowOff>
    </xdr:from>
    <xdr:ext cx="762000" cy="259045"/>
    <xdr:sp macro="" textlink="">
      <xdr:nvSpPr>
        <xdr:cNvPr id="410" name="テキスト ボックス 409"/>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169031</xdr:rowOff>
    </xdr:from>
    <xdr:to>
      <xdr:col>21</xdr:col>
      <xdr:colOff>50800</xdr:colOff>
      <xdr:row>42</xdr:row>
      <xdr:rowOff>99181</xdr:rowOff>
    </xdr:to>
    <xdr:sp macro="" textlink="">
      <xdr:nvSpPr>
        <xdr:cNvPr id="411" name="円/楕円 410"/>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109358</xdr:rowOff>
    </xdr:from>
    <xdr:ext cx="762000" cy="259045"/>
    <xdr:sp macro="" textlink="">
      <xdr:nvSpPr>
        <xdr:cNvPr id="412" name="テキスト ボックス 411"/>
        <xdr:cNvSpPr txBox="1"/>
      </xdr:nvSpPr>
      <xdr:spPr>
        <a:xfrm>
          <a:off x="14020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13" name="円/楕円 412"/>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14" name="テキスト ボックス 413"/>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から将来負担比率が発生しない状況となっている。主な要因としては、地方債の償還額等に充当可能な基金が増加したことによるものである。今後も公債費等義務的経費の削減を中心とする行財政改革を進め、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3" name="直線コネクタ 442"/>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4"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5" name="直線コネクタ 444"/>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8"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49" name="フローチャート : 判断 448"/>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147870</xdr:rowOff>
    </xdr:from>
    <xdr:to>
      <xdr:col>23</xdr:col>
      <xdr:colOff>457200</xdr:colOff>
      <xdr:row>16</xdr:row>
      <xdr:rowOff>78020</xdr:rowOff>
    </xdr:to>
    <xdr:sp macro="" textlink="">
      <xdr:nvSpPr>
        <xdr:cNvPr id="450" name="フローチャート : 判断 449"/>
        <xdr:cNvSpPr/>
      </xdr:nvSpPr>
      <xdr:spPr>
        <a:xfrm>
          <a:off x="16129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88197</xdr:rowOff>
    </xdr:from>
    <xdr:ext cx="736600" cy="259045"/>
    <xdr:sp macro="" textlink="">
      <xdr:nvSpPr>
        <xdr:cNvPr id="451" name="テキスト ボックス 450"/>
        <xdr:cNvSpPr txBox="1"/>
      </xdr:nvSpPr>
      <xdr:spPr>
        <a:xfrm>
          <a:off x="15798800" y="248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49615</xdr:rowOff>
    </xdr:from>
    <xdr:to>
      <xdr:col>22</xdr:col>
      <xdr:colOff>254000</xdr:colOff>
      <xdr:row>16</xdr:row>
      <xdr:rowOff>151215</xdr:rowOff>
    </xdr:to>
    <xdr:sp macro="" textlink="">
      <xdr:nvSpPr>
        <xdr:cNvPr id="452" name="フローチャート : 判断 451"/>
        <xdr:cNvSpPr/>
      </xdr:nvSpPr>
      <xdr:spPr>
        <a:xfrm>
          <a:off x="15240000" y="27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161392</xdr:rowOff>
    </xdr:from>
    <xdr:ext cx="762000" cy="259045"/>
    <xdr:sp macro="" textlink="">
      <xdr:nvSpPr>
        <xdr:cNvPr id="453" name="テキスト ボックス 452"/>
        <xdr:cNvSpPr txBox="1"/>
      </xdr:nvSpPr>
      <xdr:spPr>
        <a:xfrm>
          <a:off x="14909800" y="256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155787</xdr:rowOff>
    </xdr:from>
    <xdr:to>
      <xdr:col>21</xdr:col>
      <xdr:colOff>50800</xdr:colOff>
      <xdr:row>17</xdr:row>
      <xdr:rowOff>85937</xdr:rowOff>
    </xdr:to>
    <xdr:sp macro="" textlink="">
      <xdr:nvSpPr>
        <xdr:cNvPr id="454" name="フローチャート : 判断 453"/>
        <xdr:cNvSpPr/>
      </xdr:nvSpPr>
      <xdr:spPr>
        <a:xfrm>
          <a:off x="14351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96114</xdr:rowOff>
    </xdr:from>
    <xdr:ext cx="762000" cy="259045"/>
    <xdr:sp macro="" textlink="">
      <xdr:nvSpPr>
        <xdr:cNvPr id="455" name="テキスト ボックス 454"/>
        <xdr:cNvSpPr txBox="1"/>
      </xdr:nvSpPr>
      <xdr:spPr>
        <a:xfrm>
          <a:off x="14020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96943</xdr:rowOff>
    </xdr:from>
    <xdr:to>
      <xdr:col>19</xdr:col>
      <xdr:colOff>533400</xdr:colOff>
      <xdr:row>18</xdr:row>
      <xdr:rowOff>27093</xdr:rowOff>
    </xdr:to>
    <xdr:sp macro="" textlink="">
      <xdr:nvSpPr>
        <xdr:cNvPr id="456" name="フローチャート : 判断 455"/>
        <xdr:cNvSpPr/>
      </xdr:nvSpPr>
      <xdr:spPr>
        <a:xfrm>
          <a:off x="13462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11870</xdr:rowOff>
    </xdr:from>
    <xdr:ext cx="762000" cy="259045"/>
    <xdr:sp macro="" textlink="">
      <xdr:nvSpPr>
        <xdr:cNvPr id="457" name="テキスト ボックス 456"/>
        <xdr:cNvSpPr txBox="1"/>
      </xdr:nvSpPr>
      <xdr:spPr>
        <a:xfrm>
          <a:off x="13131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16</xdr:row>
      <xdr:rowOff>22267</xdr:rowOff>
    </xdr:from>
    <xdr:to>
      <xdr:col>19</xdr:col>
      <xdr:colOff>533400</xdr:colOff>
      <xdr:row>16</xdr:row>
      <xdr:rowOff>123867</xdr:rowOff>
    </xdr:to>
    <xdr:sp macro="" textlink="">
      <xdr:nvSpPr>
        <xdr:cNvPr id="463" name="円/楕円 462"/>
        <xdr:cNvSpPr/>
      </xdr:nvSpPr>
      <xdr:spPr>
        <a:xfrm>
          <a:off x="13462000" y="27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134044</xdr:rowOff>
    </xdr:from>
    <xdr:ext cx="762000" cy="259045"/>
    <xdr:sp macro="" textlink="">
      <xdr:nvSpPr>
        <xdr:cNvPr id="464" name="テキスト ボックス 463"/>
        <xdr:cNvSpPr txBox="1"/>
      </xdr:nvSpPr>
      <xdr:spPr>
        <a:xfrm>
          <a:off x="13131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13,806
13,685
163.40
59,059,370
53,988,207
1,708,560
5,459,596
10,357,033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市町村合併により２つの一部事務組合も新町の職員となったことなどから、人件費に係る経常収支比率が類似団体と比較して高くなっている。民間でも実施可能な部分は指定管理者制度を導入することを検討し、また、今後も定員適正化計画によって適正な職員数にすることに努め、低水準化を目指す。</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40</xdr:row>
      <xdr:rowOff>50800</xdr:rowOff>
    </xdr:to>
    <xdr:cxnSp macro="">
      <xdr:nvCxnSpPr>
        <xdr:cNvPr id="61" name="直線コネクタ 60"/>
        <xdr:cNvCxnSpPr/>
      </xdr:nvCxnSpPr>
      <xdr:spPr>
        <a:xfrm flipV="1">
          <a:off x="4826000" y="5880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40</xdr:row>
      <xdr:rowOff>50800</xdr:rowOff>
    </xdr:from>
    <xdr:to>
      <xdr:col>7</xdr:col>
      <xdr:colOff>104775</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119380</xdr:rowOff>
    </xdr:from>
    <xdr:to>
      <xdr:col>7</xdr:col>
      <xdr:colOff>15875</xdr:colOff>
      <xdr:row>38</xdr:row>
      <xdr:rowOff>119380</xdr:rowOff>
    </xdr:to>
    <xdr:cxnSp macro="">
      <xdr:nvCxnSpPr>
        <xdr:cNvPr id="66" name="直線コネクタ 65"/>
        <xdr:cNvCxnSpPr/>
      </xdr:nvCxnSpPr>
      <xdr:spPr>
        <a:xfrm>
          <a:off x="3987800" y="6634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66057</xdr:rowOff>
    </xdr:from>
    <xdr:ext cx="762000" cy="259045"/>
    <xdr:sp macro="" textlink="">
      <xdr:nvSpPr>
        <xdr:cNvPr id="67" name="人件費平均値テキスト"/>
        <xdr:cNvSpPr txBox="1"/>
      </xdr:nvSpPr>
      <xdr:spPr>
        <a:xfrm>
          <a:off x="4914900" y="623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68" name="フローチャート : 判断 67"/>
        <xdr:cNvSpPr/>
      </xdr:nvSpPr>
      <xdr:spPr>
        <a:xfrm>
          <a:off x="47752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119380</xdr:rowOff>
    </xdr:from>
    <xdr:to>
      <xdr:col>5</xdr:col>
      <xdr:colOff>549275</xdr:colOff>
      <xdr:row>39</xdr:row>
      <xdr:rowOff>138430</xdr:rowOff>
    </xdr:to>
    <xdr:cxnSp macro="">
      <xdr:nvCxnSpPr>
        <xdr:cNvPr id="69" name="直線コネクタ 68"/>
        <xdr:cNvCxnSpPr/>
      </xdr:nvCxnSpPr>
      <xdr:spPr>
        <a:xfrm flipV="1">
          <a:off x="3098800" y="66344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0" name="フローチャート : 判断 69"/>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111777</xdr:rowOff>
    </xdr:from>
    <xdr:ext cx="736600" cy="259045"/>
    <xdr:sp macro="" textlink="">
      <xdr:nvSpPr>
        <xdr:cNvPr id="71" name="テキスト ボックス 70"/>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138430</xdr:rowOff>
    </xdr:from>
    <xdr:to>
      <xdr:col>4</xdr:col>
      <xdr:colOff>346075</xdr:colOff>
      <xdr:row>40</xdr:row>
      <xdr:rowOff>81280</xdr:rowOff>
    </xdr:to>
    <xdr:cxnSp macro="">
      <xdr:nvCxnSpPr>
        <xdr:cNvPr id="72" name="直線コネクタ 71"/>
        <xdr:cNvCxnSpPr/>
      </xdr:nvCxnSpPr>
      <xdr:spPr>
        <a:xfrm flipV="1">
          <a:off x="2209800" y="6824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156210</xdr:rowOff>
    </xdr:from>
    <xdr:to>
      <xdr:col>4</xdr:col>
      <xdr:colOff>396875</xdr:colOff>
      <xdr:row>38</xdr:row>
      <xdr:rowOff>86360</xdr:rowOff>
    </xdr:to>
    <xdr:sp macro="" textlink="">
      <xdr:nvSpPr>
        <xdr:cNvPr id="73" name="フローチャート :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96537</xdr:rowOff>
    </xdr:from>
    <xdr:ext cx="762000" cy="259045"/>
    <xdr:sp macro="" textlink="">
      <xdr:nvSpPr>
        <xdr:cNvPr id="74" name="テキスト ボックス 73"/>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81280</xdr:rowOff>
    </xdr:from>
    <xdr:to>
      <xdr:col>3</xdr:col>
      <xdr:colOff>142875</xdr:colOff>
      <xdr:row>41</xdr:row>
      <xdr:rowOff>39370</xdr:rowOff>
    </xdr:to>
    <xdr:cxnSp macro="">
      <xdr:nvCxnSpPr>
        <xdr:cNvPr id="75" name="直線コネクタ 74"/>
        <xdr:cNvCxnSpPr/>
      </xdr:nvCxnSpPr>
      <xdr:spPr>
        <a:xfrm flipV="1">
          <a:off x="1320800" y="6939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53340</xdr:rowOff>
    </xdr:from>
    <xdr:to>
      <xdr:col>3</xdr:col>
      <xdr:colOff>193675</xdr:colOff>
      <xdr:row>38</xdr:row>
      <xdr:rowOff>154940</xdr:rowOff>
    </xdr:to>
    <xdr:sp macro="" textlink="">
      <xdr:nvSpPr>
        <xdr:cNvPr id="76" name="フローチャート : 判断 75"/>
        <xdr:cNvSpPr/>
      </xdr:nvSpPr>
      <xdr:spPr>
        <a:xfrm>
          <a:off x="21590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165117</xdr:rowOff>
    </xdr:from>
    <xdr:ext cx="762000" cy="259045"/>
    <xdr:sp macro="" textlink="">
      <xdr:nvSpPr>
        <xdr:cNvPr id="77" name="テキスト ボックス 76"/>
        <xdr:cNvSpPr txBox="1"/>
      </xdr:nvSpPr>
      <xdr:spPr>
        <a:xfrm>
          <a:off x="1828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78" name="フローチャート : 判断 77"/>
        <xdr:cNvSpPr/>
      </xdr:nvSpPr>
      <xdr:spPr>
        <a:xfrm>
          <a:off x="12700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31767</xdr:rowOff>
    </xdr:from>
    <xdr:ext cx="762000" cy="259045"/>
    <xdr:sp macro="" textlink="">
      <xdr:nvSpPr>
        <xdr:cNvPr id="79" name="テキスト ボックス 78"/>
        <xdr:cNvSpPr txBox="1"/>
      </xdr:nvSpPr>
      <xdr:spPr>
        <a:xfrm>
          <a:off x="9398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5" name="円/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textlink="">
      <xdr:nvSpPr>
        <xdr:cNvPr id="87" name="円/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87630</xdr:rowOff>
    </xdr:from>
    <xdr:to>
      <xdr:col>4</xdr:col>
      <xdr:colOff>396875</xdr:colOff>
      <xdr:row>40</xdr:row>
      <xdr:rowOff>17780</xdr:rowOff>
    </xdr:to>
    <xdr:sp macro="" textlink="">
      <xdr:nvSpPr>
        <xdr:cNvPr id="89" name="円/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30480</xdr:rowOff>
    </xdr:from>
    <xdr:to>
      <xdr:col>3</xdr:col>
      <xdr:colOff>193675</xdr:colOff>
      <xdr:row>40</xdr:row>
      <xdr:rowOff>132080</xdr:rowOff>
    </xdr:to>
    <xdr:sp macro="" textlink="">
      <xdr:nvSpPr>
        <xdr:cNvPr id="91" name="円/楕円 90"/>
        <xdr:cNvSpPr/>
      </xdr:nvSpPr>
      <xdr:spPr>
        <a:xfrm>
          <a:off x="215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116857</xdr:rowOff>
    </xdr:from>
    <xdr:ext cx="762000" cy="259045"/>
    <xdr:sp macro="" textlink="">
      <xdr:nvSpPr>
        <xdr:cNvPr id="92" name="テキスト ボックス 91"/>
        <xdr:cNvSpPr txBox="1"/>
      </xdr:nvSpPr>
      <xdr:spPr>
        <a:xfrm>
          <a:off x="1828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160020</xdr:rowOff>
    </xdr:from>
    <xdr:to>
      <xdr:col>1</xdr:col>
      <xdr:colOff>676275</xdr:colOff>
      <xdr:row>41</xdr:row>
      <xdr:rowOff>90170</xdr:rowOff>
    </xdr:to>
    <xdr:sp macro="" textlink="">
      <xdr:nvSpPr>
        <xdr:cNvPr id="93" name="円/楕円 92"/>
        <xdr:cNvSpPr/>
      </xdr:nvSpPr>
      <xdr:spPr>
        <a:xfrm>
          <a:off x="1270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74947</xdr:rowOff>
    </xdr:from>
    <xdr:ext cx="762000" cy="259045"/>
    <xdr:sp macro="" textlink="">
      <xdr:nvSpPr>
        <xdr:cNvPr id="94" name="テキスト ボックス 93"/>
        <xdr:cNvSpPr txBox="1"/>
      </xdr:nvSpPr>
      <xdr:spPr>
        <a:xfrm>
          <a:off x="939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前年度と比べ</a:t>
          </a:r>
          <a:r>
            <a:rPr lang="ja-JP" altLang="en-US" sz="1300" b="0" i="0" baseline="0">
              <a:solidFill>
                <a:schemeClr val="dk1"/>
              </a:solidFill>
              <a:effectLst/>
              <a:latin typeface="+mn-lt"/>
              <a:ea typeface="+mn-ea"/>
              <a:cs typeface="+mn-cs"/>
            </a:rPr>
            <a:t>同水準であり</a:t>
          </a:r>
          <a:r>
            <a:rPr lang="ja-JP" altLang="ja-JP" sz="1300" b="0" i="0" baseline="0">
              <a:solidFill>
                <a:schemeClr val="dk1"/>
              </a:solidFill>
              <a:effectLst/>
              <a:latin typeface="+mn-lt"/>
              <a:ea typeface="+mn-ea"/>
              <a:cs typeface="+mn-cs"/>
            </a:rPr>
            <a:t>、類似団体平均と比較すると</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％高くなっている。各種計画策定業務の委託等により、震災後高い水準となっている。また、業務の民間委託化を推進している影響もあるため、人件費から物件費へのシフトが起きている状況である。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2" name="直線コネクタ 121"/>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5"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6" name="直線コネクタ 125"/>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107950</xdr:rowOff>
    </xdr:from>
    <xdr:to>
      <xdr:col>24</xdr:col>
      <xdr:colOff>31750</xdr:colOff>
      <xdr:row>19</xdr:row>
      <xdr:rowOff>107950</xdr:rowOff>
    </xdr:to>
    <xdr:cxnSp macro="">
      <xdr:nvCxnSpPr>
        <xdr:cNvPr id="127" name="直線コネクタ 126"/>
        <xdr:cNvCxnSpPr/>
      </xdr:nvCxnSpPr>
      <xdr:spPr>
        <a:xfrm>
          <a:off x="15671800" y="336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99077</xdr:rowOff>
    </xdr:from>
    <xdr:ext cx="762000" cy="259045"/>
    <xdr:sp macro="" textlink="">
      <xdr:nvSpPr>
        <xdr:cNvPr id="128" name="物件費平均値テキスト"/>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29" name="フローチャート : 判断 128"/>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38100</xdr:rowOff>
    </xdr:from>
    <xdr:to>
      <xdr:col>22</xdr:col>
      <xdr:colOff>565150</xdr:colOff>
      <xdr:row>19</xdr:row>
      <xdr:rowOff>107950</xdr:rowOff>
    </xdr:to>
    <xdr:cxnSp macro="">
      <xdr:nvCxnSpPr>
        <xdr:cNvPr id="130" name="直線コネクタ 129"/>
        <xdr:cNvCxnSpPr/>
      </xdr:nvCxnSpPr>
      <xdr:spPr>
        <a:xfrm>
          <a:off x="14782800" y="3124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146050</xdr:rowOff>
    </xdr:from>
    <xdr:to>
      <xdr:col>22</xdr:col>
      <xdr:colOff>615950</xdr:colOff>
      <xdr:row>18</xdr:row>
      <xdr:rowOff>76200</xdr:rowOff>
    </xdr:to>
    <xdr:sp macro="" textlink="">
      <xdr:nvSpPr>
        <xdr:cNvPr id="131" name="フローチャート : 判断 130"/>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32" name="テキスト ボックス 131"/>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38100</xdr:rowOff>
    </xdr:from>
    <xdr:to>
      <xdr:col>21</xdr:col>
      <xdr:colOff>361950</xdr:colOff>
      <xdr:row>18</xdr:row>
      <xdr:rowOff>165100</xdr:rowOff>
    </xdr:to>
    <xdr:cxnSp macro="">
      <xdr:nvCxnSpPr>
        <xdr:cNvPr id="133" name="直線コネクタ 132"/>
        <xdr:cNvCxnSpPr/>
      </xdr:nvCxnSpPr>
      <xdr:spPr>
        <a:xfrm flipV="1">
          <a:off x="13893800" y="3124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0</xdr:rowOff>
    </xdr:from>
    <xdr:to>
      <xdr:col>20</xdr:col>
      <xdr:colOff>158750</xdr:colOff>
      <xdr:row>18</xdr:row>
      <xdr:rowOff>165100</xdr:rowOff>
    </xdr:to>
    <xdr:cxnSp macro="">
      <xdr:nvCxnSpPr>
        <xdr:cNvPr id="136" name="直線コネクタ 135"/>
        <xdr:cNvCxnSpPr/>
      </xdr:nvCxnSpPr>
      <xdr:spPr>
        <a:xfrm>
          <a:off x="13004800" y="27432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152400</xdr:rowOff>
    </xdr:from>
    <xdr:to>
      <xdr:col>20</xdr:col>
      <xdr:colOff>209550</xdr:colOff>
      <xdr:row>17</xdr:row>
      <xdr:rowOff>82550</xdr:rowOff>
    </xdr:to>
    <xdr:sp macro="" textlink="">
      <xdr:nvSpPr>
        <xdr:cNvPr id="137" name="フローチャート : 判断 136"/>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39" name="フローチャート :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40" name="テキスト ボックス 139"/>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6" name="円/楕円 145"/>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7"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57150</xdr:rowOff>
    </xdr:from>
    <xdr:to>
      <xdr:col>22</xdr:col>
      <xdr:colOff>615950</xdr:colOff>
      <xdr:row>19</xdr:row>
      <xdr:rowOff>158750</xdr:rowOff>
    </xdr:to>
    <xdr:sp macro="" textlink="">
      <xdr:nvSpPr>
        <xdr:cNvPr id="148" name="円/楕円 147"/>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143527</xdr:rowOff>
    </xdr:from>
    <xdr:ext cx="736600" cy="259045"/>
    <xdr:sp macro="" textlink="">
      <xdr:nvSpPr>
        <xdr:cNvPr id="149" name="テキスト ボックス 148"/>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158750</xdr:rowOff>
    </xdr:from>
    <xdr:to>
      <xdr:col>21</xdr:col>
      <xdr:colOff>412750</xdr:colOff>
      <xdr:row>18</xdr:row>
      <xdr:rowOff>88900</xdr:rowOff>
    </xdr:to>
    <xdr:sp macro="" textlink="">
      <xdr:nvSpPr>
        <xdr:cNvPr id="150" name="円/楕円 149"/>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73677</xdr:rowOff>
    </xdr:from>
    <xdr:ext cx="762000" cy="259045"/>
    <xdr:sp macro="" textlink="">
      <xdr:nvSpPr>
        <xdr:cNvPr id="151" name="テキスト ボックス 150"/>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114300</xdr:rowOff>
    </xdr:from>
    <xdr:to>
      <xdr:col>20</xdr:col>
      <xdr:colOff>209550</xdr:colOff>
      <xdr:row>19</xdr:row>
      <xdr:rowOff>44450</xdr:rowOff>
    </xdr:to>
    <xdr:sp macro="" textlink="">
      <xdr:nvSpPr>
        <xdr:cNvPr id="152" name="円/楕円 151"/>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53" name="テキスト ボックス 152"/>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120650</xdr:rowOff>
    </xdr:from>
    <xdr:to>
      <xdr:col>19</xdr:col>
      <xdr:colOff>6350</xdr:colOff>
      <xdr:row>16</xdr:row>
      <xdr:rowOff>50800</xdr:rowOff>
    </xdr:to>
    <xdr:sp macro="" textlink="">
      <xdr:nvSpPr>
        <xdr:cNvPr id="154" name="円/楕円 153"/>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60977</xdr:rowOff>
    </xdr:from>
    <xdr:ext cx="762000" cy="259045"/>
    <xdr:sp macro="" textlink="">
      <xdr:nvSpPr>
        <xdr:cNvPr id="155" name="テキスト ボックス 154"/>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類似団体平均よりも</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％低く</a:t>
          </a:r>
          <a:r>
            <a:rPr lang="ja-JP" altLang="en-US" sz="1300" b="0" i="0" baseline="0">
              <a:solidFill>
                <a:schemeClr val="dk1"/>
              </a:solidFill>
              <a:effectLst/>
              <a:latin typeface="+mn-lt"/>
              <a:ea typeface="+mn-ea"/>
              <a:cs typeface="+mn-cs"/>
            </a:rPr>
            <a:t>、低水準であるが、乳幼児医療費助成制度の拡充により前年比で</a:t>
          </a:r>
          <a:r>
            <a:rPr lang="en-US" altLang="ja-JP" sz="1300" b="0" i="0" baseline="0">
              <a:solidFill>
                <a:schemeClr val="dk1"/>
              </a:solidFill>
              <a:effectLst/>
              <a:latin typeface="+mn-lt"/>
              <a:ea typeface="+mn-ea"/>
              <a:cs typeface="+mn-cs"/>
            </a:rPr>
            <a:t>0.8</a:t>
          </a:r>
          <a:r>
            <a:rPr lang="ja-JP" altLang="en-US" sz="1300" b="0" i="0" baseline="0">
              <a:solidFill>
                <a:schemeClr val="dk1"/>
              </a:solidFill>
              <a:effectLst/>
              <a:latin typeface="+mn-lt"/>
              <a:ea typeface="+mn-ea"/>
              <a:cs typeface="+mn-cs"/>
            </a:rPr>
            <a:t>％増加している。</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、新規事業の実施により</a:t>
          </a:r>
          <a:r>
            <a:rPr lang="ja-JP" altLang="ja-JP" sz="1300" b="0" i="0" baseline="0">
              <a:solidFill>
                <a:schemeClr val="dk1"/>
              </a:solidFill>
              <a:effectLst/>
              <a:latin typeface="+mn-lt"/>
              <a:ea typeface="+mn-ea"/>
              <a:cs typeface="+mn-cs"/>
            </a:rPr>
            <a:t>数値が変動する可能性が見込まれる。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3" name="直線コネクタ 182"/>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54</xdr:row>
      <xdr:rowOff>88900</xdr:rowOff>
    </xdr:to>
    <xdr:cxnSp macro="">
      <xdr:nvCxnSpPr>
        <xdr:cNvPr id="188" name="直線コネクタ 187"/>
        <xdr:cNvCxnSpPr/>
      </xdr:nvCxnSpPr>
      <xdr:spPr>
        <a:xfrm>
          <a:off x="3987800" y="9194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9"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50800</xdr:rowOff>
    </xdr:from>
    <xdr:to>
      <xdr:col>5</xdr:col>
      <xdr:colOff>549275</xdr:colOff>
      <xdr:row>53</xdr:row>
      <xdr:rowOff>107950</xdr:rowOff>
    </xdr:to>
    <xdr:cxnSp macro="">
      <xdr:nvCxnSpPr>
        <xdr:cNvPr id="191" name="直線コネクタ 190"/>
        <xdr:cNvCxnSpPr/>
      </xdr:nvCxnSpPr>
      <xdr:spPr>
        <a:xfrm>
          <a:off x="3098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2" name="フローチャート : 判断 191"/>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3" name="テキスト ボックス 192"/>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50800</xdr:rowOff>
    </xdr:from>
    <xdr:to>
      <xdr:col>4</xdr:col>
      <xdr:colOff>346075</xdr:colOff>
      <xdr:row>54</xdr:row>
      <xdr:rowOff>12700</xdr:rowOff>
    </xdr:to>
    <xdr:cxnSp macro="">
      <xdr:nvCxnSpPr>
        <xdr:cNvPr id="194" name="直線コネクタ 193"/>
        <xdr:cNvCxnSpPr/>
      </xdr:nvCxnSpPr>
      <xdr:spPr>
        <a:xfrm flipV="1">
          <a:off x="2209800" y="9137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5" name="フローチャート : 判断 194"/>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6" name="テキスト ボックス 195"/>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12700</xdr:rowOff>
    </xdr:to>
    <xdr:cxnSp macro="">
      <xdr:nvCxnSpPr>
        <xdr:cNvPr id="197" name="直線コネクタ 196"/>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198" name="フローチャート : 判断 197"/>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199" name="テキスト ボックス 198"/>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0" name="フローチャート : 判断 199"/>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1" name="テキスト ボックス 200"/>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7" name="円/楕円 206"/>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8"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9" name="円/楕円 208"/>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10" name="テキスト ボックス 209"/>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0</xdr:rowOff>
    </xdr:from>
    <xdr:to>
      <xdr:col>4</xdr:col>
      <xdr:colOff>396875</xdr:colOff>
      <xdr:row>53</xdr:row>
      <xdr:rowOff>101600</xdr:rowOff>
    </xdr:to>
    <xdr:sp macro="" textlink="">
      <xdr:nvSpPr>
        <xdr:cNvPr id="211" name="円/楕円 210"/>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111777</xdr:rowOff>
    </xdr:from>
    <xdr:ext cx="762000" cy="259045"/>
    <xdr:sp macro="" textlink="">
      <xdr:nvSpPr>
        <xdr:cNvPr id="212" name="テキスト ボックス 211"/>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3" name="円/楕円 212"/>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4" name="テキスト ボックス 213"/>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5" name="円/楕円 214"/>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6" name="テキスト ボックス 215"/>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その他に係る経常収支比率が類似団体平均を</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％下回っ</a:t>
          </a:r>
          <a:r>
            <a:rPr lang="ja-JP" altLang="en-US" sz="1300" b="0" i="0" baseline="0">
              <a:solidFill>
                <a:schemeClr val="dk1"/>
              </a:solidFill>
              <a:effectLst/>
              <a:latin typeface="+mn-lt"/>
              <a:ea typeface="+mn-ea"/>
              <a:cs typeface="+mn-cs"/>
            </a:rPr>
            <a:t>ている</a:t>
          </a:r>
          <a:r>
            <a:rPr lang="ja-JP" altLang="ja-JP" sz="1300" b="0" i="0" baseline="0">
              <a:solidFill>
                <a:schemeClr val="dk1"/>
              </a:solidFill>
              <a:effectLst/>
              <a:latin typeface="+mn-lt"/>
              <a:ea typeface="+mn-ea"/>
              <a:cs typeface="+mn-cs"/>
            </a:rPr>
            <a:t>。震災前と同程度の水準となっているが、公営企業会計への繰出金等が依然として多いことから、今後も注視していく必要がある。各事業とも経費を削減するとともに独立採算の原則に基づいた事業運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4" name="直線コネクタ 243"/>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5"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6" name="直線コネクタ 245"/>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7"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8" name="直線コネクタ 247"/>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149860</xdr:rowOff>
    </xdr:to>
    <xdr:cxnSp macro="">
      <xdr:nvCxnSpPr>
        <xdr:cNvPr id="249" name="直線コネクタ 248"/>
        <xdr:cNvCxnSpPr/>
      </xdr:nvCxnSpPr>
      <xdr:spPr>
        <a:xfrm flipV="1">
          <a:off x="15671800" y="96215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1" name="フローチャート :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149860</xdr:rowOff>
    </xdr:to>
    <xdr:cxnSp macro="">
      <xdr:nvCxnSpPr>
        <xdr:cNvPr id="252" name="直線コネクタ 251"/>
        <xdr:cNvCxnSpPr/>
      </xdr:nvCxnSpPr>
      <xdr:spPr>
        <a:xfrm>
          <a:off x="14782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3" name="フローチャート :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165100</xdr:rowOff>
    </xdr:to>
    <xdr:cxnSp macro="">
      <xdr:nvCxnSpPr>
        <xdr:cNvPr id="255" name="直線コネクタ 254"/>
        <xdr:cNvCxnSpPr/>
      </xdr:nvCxnSpPr>
      <xdr:spPr>
        <a:xfrm flipV="1">
          <a:off x="13893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6" name="フローチャート : 判断 255"/>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7" name="テキスト ボックス 256"/>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161290</xdr:rowOff>
    </xdr:to>
    <xdr:cxnSp macro="">
      <xdr:nvCxnSpPr>
        <xdr:cNvPr id="258" name="直線コネクタ 257"/>
        <xdr:cNvCxnSpPr/>
      </xdr:nvCxnSpPr>
      <xdr:spPr>
        <a:xfrm flipV="1">
          <a:off x="13004800" y="97663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68580</xdr:rowOff>
    </xdr:from>
    <xdr:to>
      <xdr:col>20</xdr:col>
      <xdr:colOff>209550</xdr:colOff>
      <xdr:row>56</xdr:row>
      <xdr:rowOff>170180</xdr:rowOff>
    </xdr:to>
    <xdr:sp macro="" textlink="">
      <xdr:nvSpPr>
        <xdr:cNvPr id="259" name="フローチャート : 判断 258"/>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60" name="テキスト ボックス 259"/>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1" name="フローチャート : 判断 260"/>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2" name="テキスト ボックス 261"/>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68" name="円/楕円 267"/>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69"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0" name="円/楕円 269"/>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1" name="テキスト ボックス 27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2" name="円/楕円 271"/>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3" name="テキスト ボックス 272"/>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4" name="円/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5" name="テキスト ボックス 274"/>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6" name="円/楕円 275"/>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7" name="テキスト ボックス 276"/>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一部事務組合及び病院事業会計等に対する補助金等が大きく、歳出抑制の効果を表すのは困難であ</a:t>
          </a:r>
          <a:r>
            <a:rPr lang="ja-JP" altLang="en-US" sz="1300" b="0" i="0" baseline="0">
              <a:solidFill>
                <a:schemeClr val="dk1"/>
              </a:solidFill>
              <a:effectLst/>
              <a:latin typeface="+mn-lt"/>
              <a:ea typeface="+mn-ea"/>
              <a:cs typeface="+mn-cs"/>
            </a:rPr>
            <a:t>るが</a:t>
          </a:r>
          <a:r>
            <a:rPr lang="ja-JP" altLang="ja-JP" sz="1300" b="0" i="0" baseline="0">
              <a:solidFill>
                <a:schemeClr val="dk1"/>
              </a:solidFill>
              <a:effectLst/>
              <a:latin typeface="+mn-lt"/>
              <a:ea typeface="+mn-ea"/>
              <a:cs typeface="+mn-cs"/>
            </a:rPr>
            <a:t>、類似団体平均</a:t>
          </a:r>
          <a:r>
            <a:rPr lang="ja-JP" altLang="en-US" sz="1300" b="0" i="0" baseline="0">
              <a:solidFill>
                <a:schemeClr val="dk1"/>
              </a:solidFill>
              <a:effectLst/>
              <a:latin typeface="+mn-lt"/>
              <a:ea typeface="+mn-ea"/>
              <a:cs typeface="+mn-cs"/>
            </a:rPr>
            <a:t>が高くなったことから平均より</a:t>
          </a:r>
          <a:r>
            <a:rPr lang="en-US" altLang="ja-JP" sz="1300" b="0" i="0" baseline="0">
              <a:solidFill>
                <a:schemeClr val="dk1"/>
              </a:solidFill>
              <a:effectLst/>
              <a:latin typeface="+mn-lt"/>
              <a:ea typeface="+mn-ea"/>
              <a:cs typeface="+mn-cs"/>
            </a:rPr>
            <a:t>1.1</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低く</a:t>
          </a:r>
          <a:r>
            <a:rPr lang="ja-JP" altLang="ja-JP" sz="1300" b="0" i="0" baseline="0">
              <a:solidFill>
                <a:schemeClr val="dk1"/>
              </a:solidFill>
              <a:effectLst/>
              <a:latin typeface="+mn-lt"/>
              <a:ea typeface="+mn-ea"/>
              <a:cs typeface="+mn-cs"/>
            </a:rPr>
            <a:t>なっている。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5" name="直線コネクタ 304"/>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6"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7" name="直線コネクタ 306"/>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08"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09" name="直線コネクタ 308"/>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142240</xdr:rowOff>
    </xdr:to>
    <xdr:cxnSp macro="">
      <xdr:nvCxnSpPr>
        <xdr:cNvPr id="310" name="直線コネクタ 309"/>
        <xdr:cNvCxnSpPr/>
      </xdr:nvCxnSpPr>
      <xdr:spPr>
        <a:xfrm>
          <a:off x="15671800" y="6299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147337</xdr:rowOff>
    </xdr:from>
    <xdr:ext cx="762000" cy="259045"/>
    <xdr:sp macro="" textlink="">
      <xdr:nvSpPr>
        <xdr:cNvPr id="311" name="補助費等平均値テキスト"/>
        <xdr:cNvSpPr txBox="1"/>
      </xdr:nvSpPr>
      <xdr:spPr>
        <a:xfrm>
          <a:off x="16598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2" name="フローチャート : 判断 311"/>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46990</xdr:rowOff>
    </xdr:to>
    <xdr:cxnSp macro="">
      <xdr:nvCxnSpPr>
        <xdr:cNvPr id="313" name="直線コネクタ 312"/>
        <xdr:cNvCxnSpPr/>
      </xdr:nvCxnSpPr>
      <xdr:spPr>
        <a:xfrm flipV="1">
          <a:off x="14782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4" name="フローチャート : 判断 313"/>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5" name="テキスト ボックス 314"/>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77470</xdr:rowOff>
    </xdr:to>
    <xdr:cxnSp macro="">
      <xdr:nvCxnSpPr>
        <xdr:cNvPr id="316" name="直線コネクタ 315"/>
        <xdr:cNvCxnSpPr/>
      </xdr:nvCxnSpPr>
      <xdr:spPr>
        <a:xfrm flipV="1">
          <a:off x="13893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17" name="フローチャート :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77470</xdr:rowOff>
    </xdr:from>
    <xdr:to>
      <xdr:col>20</xdr:col>
      <xdr:colOff>158750</xdr:colOff>
      <xdr:row>37</xdr:row>
      <xdr:rowOff>85090</xdr:rowOff>
    </xdr:to>
    <xdr:cxnSp macro="">
      <xdr:nvCxnSpPr>
        <xdr:cNvPr id="319" name="直線コネクタ 318"/>
        <xdr:cNvCxnSpPr/>
      </xdr:nvCxnSpPr>
      <xdr:spPr>
        <a:xfrm flipV="1">
          <a:off x="13004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0" name="フローチャート : 判断 319"/>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127017</xdr:rowOff>
    </xdr:from>
    <xdr:ext cx="762000" cy="259045"/>
    <xdr:sp macro="" textlink="">
      <xdr:nvSpPr>
        <xdr:cNvPr id="321" name="テキスト ボックス 320"/>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2" name="フローチャート : 判断 321"/>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23" name="テキスト ボックス 322"/>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91440</xdr:rowOff>
    </xdr:from>
    <xdr:to>
      <xdr:col>24</xdr:col>
      <xdr:colOff>82550</xdr:colOff>
      <xdr:row>37</xdr:row>
      <xdr:rowOff>21590</xdr:rowOff>
    </xdr:to>
    <xdr:sp macro="" textlink="">
      <xdr:nvSpPr>
        <xdr:cNvPr id="329" name="円/楕円 328"/>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107967</xdr:rowOff>
    </xdr:from>
    <xdr:ext cx="762000" cy="259045"/>
    <xdr:sp macro="" textlink="">
      <xdr:nvSpPr>
        <xdr:cNvPr id="330" name="補助費等該当値テキスト"/>
        <xdr:cNvSpPr txBox="1"/>
      </xdr:nvSpPr>
      <xdr:spPr>
        <a:xfrm>
          <a:off x="16598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1" name="円/楕円 330"/>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32" name="テキスト ボックス 331"/>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3" name="円/楕円 332"/>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34" name="テキスト ボックス 333"/>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26670</xdr:rowOff>
    </xdr:from>
    <xdr:to>
      <xdr:col>20</xdr:col>
      <xdr:colOff>209550</xdr:colOff>
      <xdr:row>37</xdr:row>
      <xdr:rowOff>128270</xdr:rowOff>
    </xdr:to>
    <xdr:sp macro="" textlink="">
      <xdr:nvSpPr>
        <xdr:cNvPr id="335" name="円/楕円 334"/>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113047</xdr:rowOff>
    </xdr:from>
    <xdr:ext cx="762000" cy="259045"/>
    <xdr:sp macro="" textlink="">
      <xdr:nvSpPr>
        <xdr:cNvPr id="336" name="テキスト ボックス 335"/>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34290</xdr:rowOff>
    </xdr:from>
    <xdr:to>
      <xdr:col>19</xdr:col>
      <xdr:colOff>6350</xdr:colOff>
      <xdr:row>37</xdr:row>
      <xdr:rowOff>135890</xdr:rowOff>
    </xdr:to>
    <xdr:sp macro="" textlink="">
      <xdr:nvSpPr>
        <xdr:cNvPr id="337" name="円/楕円 336"/>
        <xdr:cNvSpPr/>
      </xdr:nvSpPr>
      <xdr:spPr>
        <a:xfrm>
          <a:off x="12954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120667</xdr:rowOff>
    </xdr:from>
    <xdr:ext cx="762000" cy="259045"/>
    <xdr:sp macro="" textlink="">
      <xdr:nvSpPr>
        <xdr:cNvPr id="338" name="テキスト ボックス 337"/>
        <xdr:cNvSpPr txBox="1"/>
      </xdr:nvSpPr>
      <xdr:spPr>
        <a:xfrm>
          <a:off x="12623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償還の</a:t>
          </a:r>
          <a:r>
            <a:rPr lang="ja-JP" altLang="en-US" sz="1300" b="0" i="0" baseline="0">
              <a:solidFill>
                <a:schemeClr val="dk1"/>
              </a:solidFill>
              <a:effectLst/>
              <a:latin typeface="+mn-lt"/>
              <a:ea typeface="+mn-ea"/>
              <a:cs typeface="+mn-cs"/>
            </a:rPr>
            <a:t>終了</a:t>
          </a:r>
          <a:r>
            <a:rPr lang="ja-JP" altLang="ja-JP" sz="1300" b="0" i="0" baseline="0">
              <a:solidFill>
                <a:schemeClr val="dk1"/>
              </a:solidFill>
              <a:effectLst/>
              <a:latin typeface="+mn-lt"/>
              <a:ea typeface="+mn-ea"/>
              <a:cs typeface="+mn-cs"/>
            </a:rPr>
            <a:t>等により、昨年度に比べ</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し、類似団体平均と比べても</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低く</a:t>
          </a:r>
          <a:r>
            <a:rPr lang="ja-JP" altLang="ja-JP" sz="1300" b="0" i="0" baseline="0">
              <a:solidFill>
                <a:schemeClr val="dk1"/>
              </a:solidFill>
              <a:effectLst/>
              <a:latin typeface="+mn-lt"/>
              <a:ea typeface="+mn-ea"/>
              <a:cs typeface="+mn-cs"/>
            </a:rPr>
            <a:t>なっている。東日本大震災の影響による災害公営住宅建設事業に多額の起債を充てることとし、今後数値が高くなる可能性もあるが、</a:t>
          </a:r>
          <a:r>
            <a:rPr lang="ja-JP" altLang="en-US" sz="1300" b="0" i="0" baseline="0">
              <a:solidFill>
                <a:schemeClr val="dk1"/>
              </a:solidFill>
              <a:effectLst/>
              <a:latin typeface="+mn-lt"/>
              <a:ea typeface="+mn-ea"/>
              <a:cs typeface="+mn-cs"/>
            </a:rPr>
            <a:t>他の事業においては</a:t>
          </a:r>
          <a:r>
            <a:rPr lang="ja-JP" altLang="ja-JP" sz="1300" b="0" i="0" baseline="0">
              <a:solidFill>
                <a:schemeClr val="dk1"/>
              </a:solidFill>
              <a:effectLst/>
              <a:latin typeface="+mn-lt"/>
              <a:ea typeface="+mn-ea"/>
              <a:cs typeface="+mn-cs"/>
            </a:rPr>
            <a:t>起債依存型の事業実施とならないよう財政運営に努める。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3" name="直線コネクタ 362"/>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4"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5" name="直線コネクタ 364"/>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6"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7" name="直線コネクタ 366"/>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117856</xdr:rowOff>
    </xdr:to>
    <xdr:cxnSp macro="">
      <xdr:nvCxnSpPr>
        <xdr:cNvPr id="368" name="直線コネクタ 367"/>
        <xdr:cNvCxnSpPr/>
      </xdr:nvCxnSpPr>
      <xdr:spPr>
        <a:xfrm flipV="1">
          <a:off x="3987800" y="133812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6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0" name="フローチャート : 判断 36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76708</xdr:rowOff>
    </xdr:from>
    <xdr:to>
      <xdr:col>5</xdr:col>
      <xdr:colOff>549275</xdr:colOff>
      <xdr:row>78</xdr:row>
      <xdr:rowOff>117856</xdr:rowOff>
    </xdr:to>
    <xdr:cxnSp macro="">
      <xdr:nvCxnSpPr>
        <xdr:cNvPr id="371" name="直線コネクタ 370"/>
        <xdr:cNvCxnSpPr/>
      </xdr:nvCxnSpPr>
      <xdr:spPr>
        <a:xfrm>
          <a:off x="3098800" y="134498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44196</xdr:rowOff>
    </xdr:from>
    <xdr:to>
      <xdr:col>5</xdr:col>
      <xdr:colOff>600075</xdr:colOff>
      <xdr:row>78</xdr:row>
      <xdr:rowOff>145796</xdr:rowOff>
    </xdr:to>
    <xdr:sp macro="" textlink="">
      <xdr:nvSpPr>
        <xdr:cNvPr id="372" name="フローチャート : 判断 371"/>
        <xdr:cNvSpPr/>
      </xdr:nvSpPr>
      <xdr:spPr>
        <a:xfrm>
          <a:off x="3937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155973</xdr:rowOff>
    </xdr:from>
    <xdr:ext cx="736600" cy="259045"/>
    <xdr:sp macro="" textlink="">
      <xdr:nvSpPr>
        <xdr:cNvPr id="373" name="テキスト ボックス 372"/>
        <xdr:cNvSpPr txBox="1"/>
      </xdr:nvSpPr>
      <xdr:spPr>
        <a:xfrm>
          <a:off x="3606800" y="1318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76708</xdr:rowOff>
    </xdr:from>
    <xdr:to>
      <xdr:col>4</xdr:col>
      <xdr:colOff>346075</xdr:colOff>
      <xdr:row>79</xdr:row>
      <xdr:rowOff>51563</xdr:rowOff>
    </xdr:to>
    <xdr:cxnSp macro="">
      <xdr:nvCxnSpPr>
        <xdr:cNvPr id="374" name="直線コネクタ 373"/>
        <xdr:cNvCxnSpPr/>
      </xdr:nvCxnSpPr>
      <xdr:spPr>
        <a:xfrm flipV="1">
          <a:off x="2209800" y="13449808"/>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57913</xdr:rowOff>
    </xdr:from>
    <xdr:to>
      <xdr:col>4</xdr:col>
      <xdr:colOff>396875</xdr:colOff>
      <xdr:row>78</xdr:row>
      <xdr:rowOff>159513</xdr:rowOff>
    </xdr:to>
    <xdr:sp macro="" textlink="">
      <xdr:nvSpPr>
        <xdr:cNvPr id="375" name="フローチャート : 判断 374"/>
        <xdr:cNvSpPr/>
      </xdr:nvSpPr>
      <xdr:spPr>
        <a:xfrm>
          <a:off x="3048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144290</xdr:rowOff>
    </xdr:from>
    <xdr:ext cx="762000" cy="259045"/>
    <xdr:sp macro="" textlink="">
      <xdr:nvSpPr>
        <xdr:cNvPr id="376" name="テキスト ボックス 375"/>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28702</xdr:rowOff>
    </xdr:from>
    <xdr:to>
      <xdr:col>3</xdr:col>
      <xdr:colOff>142875</xdr:colOff>
      <xdr:row>79</xdr:row>
      <xdr:rowOff>51563</xdr:rowOff>
    </xdr:to>
    <xdr:cxnSp macro="">
      <xdr:nvCxnSpPr>
        <xdr:cNvPr id="377" name="直線コネクタ 376"/>
        <xdr:cNvCxnSpPr/>
      </xdr:nvCxnSpPr>
      <xdr:spPr>
        <a:xfrm>
          <a:off x="1320800" y="135732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67056</xdr:rowOff>
    </xdr:from>
    <xdr:to>
      <xdr:col>3</xdr:col>
      <xdr:colOff>193675</xdr:colOff>
      <xdr:row>78</xdr:row>
      <xdr:rowOff>168656</xdr:rowOff>
    </xdr:to>
    <xdr:sp macro="" textlink="">
      <xdr:nvSpPr>
        <xdr:cNvPr id="378" name="フローチャート : 判断 377"/>
        <xdr:cNvSpPr/>
      </xdr:nvSpPr>
      <xdr:spPr>
        <a:xfrm>
          <a:off x="2159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7383</xdr:rowOff>
    </xdr:from>
    <xdr:ext cx="762000" cy="259045"/>
    <xdr:sp macro="" textlink="">
      <xdr:nvSpPr>
        <xdr:cNvPr id="379" name="テキスト ボックス 378"/>
        <xdr:cNvSpPr txBox="1"/>
      </xdr:nvSpPr>
      <xdr:spPr>
        <a:xfrm>
          <a:off x="1828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80" name="フローチャート : 判断 379"/>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81" name="テキスト ボックス 380"/>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7" name="円/楕円 386"/>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145305</xdr:rowOff>
    </xdr:from>
    <xdr:ext cx="762000" cy="259045"/>
    <xdr:sp macro="" textlink="">
      <xdr:nvSpPr>
        <xdr:cNvPr id="388" name="公債費該当値テキスト"/>
        <xdr:cNvSpPr txBox="1"/>
      </xdr:nvSpPr>
      <xdr:spPr>
        <a:xfrm>
          <a:off x="4914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89" name="円/楕円 388"/>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90" name="テキスト ボックス 389"/>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91" name="円/楕円 390"/>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92" name="テキスト ボックス 391"/>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763</xdr:rowOff>
    </xdr:from>
    <xdr:to>
      <xdr:col>3</xdr:col>
      <xdr:colOff>193675</xdr:colOff>
      <xdr:row>79</xdr:row>
      <xdr:rowOff>102363</xdr:rowOff>
    </xdr:to>
    <xdr:sp macro="" textlink="">
      <xdr:nvSpPr>
        <xdr:cNvPr id="393" name="円/楕円 392"/>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87140</xdr:rowOff>
    </xdr:from>
    <xdr:ext cx="762000" cy="259045"/>
    <xdr:sp macro="" textlink="">
      <xdr:nvSpPr>
        <xdr:cNvPr id="394" name="テキスト ボックス 393"/>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149352</xdr:rowOff>
    </xdr:from>
    <xdr:to>
      <xdr:col>1</xdr:col>
      <xdr:colOff>676275</xdr:colOff>
      <xdr:row>79</xdr:row>
      <xdr:rowOff>79502</xdr:rowOff>
    </xdr:to>
    <xdr:sp macro="" textlink="">
      <xdr:nvSpPr>
        <xdr:cNvPr id="395" name="円/楕円 394"/>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64279</xdr:rowOff>
    </xdr:from>
    <xdr:ext cx="762000" cy="259045"/>
    <xdr:sp macro="" textlink="">
      <xdr:nvSpPr>
        <xdr:cNvPr id="396" name="テキスト ボックス 395"/>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前年度と比較すると</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％減少し、類似団体平均と比較すると</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下</a:t>
          </a:r>
          <a:r>
            <a:rPr lang="ja-JP" altLang="ja-JP" sz="1300" b="0" i="0" baseline="0">
              <a:solidFill>
                <a:schemeClr val="dk1"/>
              </a:solidFill>
              <a:effectLst/>
              <a:latin typeface="+mn-lt"/>
              <a:ea typeface="+mn-ea"/>
              <a:cs typeface="+mn-cs"/>
            </a:rPr>
            <a:t>回っている。公債費・公債費以外ともに類似団体平均よりも若干</a:t>
          </a:r>
          <a:r>
            <a:rPr lang="ja-JP" altLang="en-US" sz="1300" b="0" i="0" baseline="0">
              <a:solidFill>
                <a:schemeClr val="dk1"/>
              </a:solidFill>
              <a:effectLst/>
              <a:latin typeface="+mn-lt"/>
              <a:ea typeface="+mn-ea"/>
              <a:cs typeface="+mn-cs"/>
            </a:rPr>
            <a:t>低</a:t>
          </a:r>
          <a:r>
            <a:rPr lang="ja-JP" altLang="ja-JP" sz="1300" b="0" i="0" baseline="0">
              <a:solidFill>
                <a:schemeClr val="dk1"/>
              </a:solidFill>
              <a:effectLst/>
              <a:latin typeface="+mn-lt"/>
              <a:ea typeface="+mn-ea"/>
              <a:cs typeface="+mn-cs"/>
            </a:rPr>
            <a:t>い水準となっている。人件費、補助費等、その他（繰出金）をそれぞれ改善に努め、全体としても類似団体平均よりも低水準を維持する。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2" name="直線コネクタ 421"/>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3"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4" name="直線コネクタ 423"/>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5"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6" name="直線コネクタ 425"/>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165863</xdr:rowOff>
    </xdr:from>
    <xdr:to>
      <xdr:col>24</xdr:col>
      <xdr:colOff>31750</xdr:colOff>
      <xdr:row>78</xdr:row>
      <xdr:rowOff>26415</xdr:rowOff>
    </xdr:to>
    <xdr:cxnSp macro="">
      <xdr:nvCxnSpPr>
        <xdr:cNvPr id="427" name="直線コネクタ 426"/>
        <xdr:cNvCxnSpPr/>
      </xdr:nvCxnSpPr>
      <xdr:spPr>
        <a:xfrm flipV="1">
          <a:off x="15671800" y="133675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96283</xdr:rowOff>
    </xdr:from>
    <xdr:ext cx="762000" cy="259045"/>
    <xdr:sp macro="" textlink="">
      <xdr:nvSpPr>
        <xdr:cNvPr id="428"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29" name="フローチャート : 判断 428"/>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26415</xdr:rowOff>
    </xdr:from>
    <xdr:to>
      <xdr:col>22</xdr:col>
      <xdr:colOff>565150</xdr:colOff>
      <xdr:row>78</xdr:row>
      <xdr:rowOff>53848</xdr:rowOff>
    </xdr:to>
    <xdr:cxnSp macro="">
      <xdr:nvCxnSpPr>
        <xdr:cNvPr id="430" name="直線コネクタ 429"/>
        <xdr:cNvCxnSpPr/>
      </xdr:nvCxnSpPr>
      <xdr:spPr>
        <a:xfrm flipV="1">
          <a:off x="14782800" y="133995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1" name="フローチャート : 判断 430"/>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73677</xdr:rowOff>
    </xdr:from>
    <xdr:ext cx="736600" cy="259045"/>
    <xdr:sp macro="" textlink="">
      <xdr:nvSpPr>
        <xdr:cNvPr id="432" name="テキスト ボックス 431"/>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53848</xdr:rowOff>
    </xdr:from>
    <xdr:to>
      <xdr:col>21</xdr:col>
      <xdr:colOff>361950</xdr:colOff>
      <xdr:row>79</xdr:row>
      <xdr:rowOff>97282</xdr:rowOff>
    </xdr:to>
    <xdr:cxnSp macro="">
      <xdr:nvCxnSpPr>
        <xdr:cNvPr id="433" name="直線コネクタ 432"/>
        <xdr:cNvCxnSpPr/>
      </xdr:nvCxnSpPr>
      <xdr:spPr>
        <a:xfrm flipV="1">
          <a:off x="13893800" y="1342694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4" name="フローチャート : 判断 433"/>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35" name="テキスト ボックス 434"/>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92711</xdr:rowOff>
    </xdr:from>
    <xdr:to>
      <xdr:col>20</xdr:col>
      <xdr:colOff>158750</xdr:colOff>
      <xdr:row>79</xdr:row>
      <xdr:rowOff>97282</xdr:rowOff>
    </xdr:to>
    <xdr:cxnSp macro="">
      <xdr:nvCxnSpPr>
        <xdr:cNvPr id="436" name="直線コネクタ 435"/>
        <xdr:cNvCxnSpPr/>
      </xdr:nvCxnSpPr>
      <xdr:spPr>
        <a:xfrm>
          <a:off x="13004800" y="136372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7" name="フローチャート : 判断 436"/>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38" name="テキスト ボックス 437"/>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39" name="フローチャート : 判断 438"/>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139971</xdr:rowOff>
    </xdr:from>
    <xdr:ext cx="762000" cy="259045"/>
    <xdr:sp macro="" textlink="">
      <xdr:nvSpPr>
        <xdr:cNvPr id="440" name="テキスト ボックス 439"/>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46" name="円/楕円 445"/>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131590</xdr:rowOff>
    </xdr:from>
    <xdr:ext cx="762000" cy="259045"/>
    <xdr:sp macro="" textlink="">
      <xdr:nvSpPr>
        <xdr:cNvPr id="447" name="公債費以外該当値テキスト"/>
        <xdr:cNvSpPr txBox="1"/>
      </xdr:nvSpPr>
      <xdr:spPr>
        <a:xfrm>
          <a:off x="16598900" y="131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147065</xdr:rowOff>
    </xdr:from>
    <xdr:to>
      <xdr:col>22</xdr:col>
      <xdr:colOff>615950</xdr:colOff>
      <xdr:row>78</xdr:row>
      <xdr:rowOff>77215</xdr:rowOff>
    </xdr:to>
    <xdr:sp macro="" textlink="">
      <xdr:nvSpPr>
        <xdr:cNvPr id="448" name="円/楕円 447"/>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61992</xdr:rowOff>
    </xdr:from>
    <xdr:ext cx="736600" cy="259045"/>
    <xdr:sp macro="" textlink="">
      <xdr:nvSpPr>
        <xdr:cNvPr id="449" name="テキスト ボックス 448"/>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xdr:rowOff>
    </xdr:from>
    <xdr:to>
      <xdr:col>21</xdr:col>
      <xdr:colOff>412750</xdr:colOff>
      <xdr:row>78</xdr:row>
      <xdr:rowOff>104648</xdr:rowOff>
    </xdr:to>
    <xdr:sp macro="" textlink="">
      <xdr:nvSpPr>
        <xdr:cNvPr id="450" name="円/楕円 449"/>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89425</xdr:rowOff>
    </xdr:from>
    <xdr:ext cx="762000" cy="259045"/>
    <xdr:sp macro="" textlink="">
      <xdr:nvSpPr>
        <xdr:cNvPr id="451" name="テキスト ボックス 450"/>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46482</xdr:rowOff>
    </xdr:from>
    <xdr:to>
      <xdr:col>20</xdr:col>
      <xdr:colOff>209550</xdr:colOff>
      <xdr:row>79</xdr:row>
      <xdr:rowOff>148082</xdr:rowOff>
    </xdr:to>
    <xdr:sp macro="" textlink="">
      <xdr:nvSpPr>
        <xdr:cNvPr id="452" name="円/楕円 451"/>
        <xdr:cNvSpPr/>
      </xdr:nvSpPr>
      <xdr:spPr>
        <a:xfrm>
          <a:off x="13843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132859</xdr:rowOff>
    </xdr:from>
    <xdr:ext cx="762000" cy="259045"/>
    <xdr:sp macro="" textlink="">
      <xdr:nvSpPr>
        <xdr:cNvPr id="453" name="テキスト ボックス 452"/>
        <xdr:cNvSpPr txBox="1"/>
      </xdr:nvSpPr>
      <xdr:spPr>
        <a:xfrm>
          <a:off x="13512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41911</xdr:rowOff>
    </xdr:from>
    <xdr:to>
      <xdr:col>19</xdr:col>
      <xdr:colOff>6350</xdr:colOff>
      <xdr:row>79</xdr:row>
      <xdr:rowOff>143511</xdr:rowOff>
    </xdr:to>
    <xdr:sp macro="" textlink="">
      <xdr:nvSpPr>
        <xdr:cNvPr id="454" name="円/楕円 453"/>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128288</xdr:rowOff>
    </xdr:from>
    <xdr:ext cx="762000" cy="259045"/>
    <xdr:sp macro="" textlink="">
      <xdr:nvSpPr>
        <xdr:cNvPr id="455" name="テキスト ボックス 454"/>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宮城県南三陸町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54392</xdr:rowOff>
    </xdr:from>
    <xdr:to>
      <xdr:col>4</xdr:col>
      <xdr:colOff>1117600</xdr:colOff>
      <xdr:row>14</xdr:row>
      <xdr:rowOff>74868</xdr:rowOff>
    </xdr:to>
    <xdr:cxnSp macro="">
      <xdr:nvCxnSpPr>
        <xdr:cNvPr id="52" name="直線コネクタ 51"/>
        <xdr:cNvCxnSpPr/>
      </xdr:nvCxnSpPr>
      <xdr:spPr bwMode="auto">
        <a:xfrm flipV="1">
          <a:off x="5003800" y="2502317"/>
          <a:ext cx="647700" cy="2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99233</xdr:rowOff>
    </xdr:from>
    <xdr:ext cx="762000" cy="259045"/>
    <xdr:sp macro="" textlink="">
      <xdr:nvSpPr>
        <xdr:cNvPr id="53" name="人口1人当たり決算額の推移平均値テキスト130"/>
        <xdr:cNvSpPr txBox="1"/>
      </xdr:nvSpPr>
      <xdr:spPr>
        <a:xfrm>
          <a:off x="5740400" y="2890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74868</xdr:rowOff>
    </xdr:from>
    <xdr:to>
      <xdr:col>4</xdr:col>
      <xdr:colOff>469900</xdr:colOff>
      <xdr:row>14</xdr:row>
      <xdr:rowOff>165035</xdr:rowOff>
    </xdr:to>
    <xdr:cxnSp macro="">
      <xdr:nvCxnSpPr>
        <xdr:cNvPr id="55" name="直線コネクタ 54"/>
        <xdr:cNvCxnSpPr/>
      </xdr:nvCxnSpPr>
      <xdr:spPr bwMode="auto">
        <a:xfrm flipV="1">
          <a:off x="4305300" y="2522793"/>
          <a:ext cx="698500" cy="90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160706</xdr:rowOff>
    </xdr:from>
    <xdr:to>
      <xdr:col>4</xdr:col>
      <xdr:colOff>520700</xdr:colOff>
      <xdr:row>17</xdr:row>
      <xdr:rowOff>90856</xdr:rowOff>
    </xdr:to>
    <xdr:sp macro="" textlink="">
      <xdr:nvSpPr>
        <xdr:cNvPr id="56" name="フローチャート : 判断 55"/>
        <xdr:cNvSpPr/>
      </xdr:nvSpPr>
      <xdr:spPr bwMode="auto">
        <a:xfrm>
          <a:off x="4953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75633</xdr:rowOff>
    </xdr:from>
    <xdr:ext cx="736600" cy="259045"/>
    <xdr:sp macro="" textlink="">
      <xdr:nvSpPr>
        <xdr:cNvPr id="57" name="テキスト ボックス 56"/>
        <xdr:cNvSpPr txBox="1"/>
      </xdr:nvSpPr>
      <xdr:spPr>
        <a:xfrm>
          <a:off x="4622800" y="303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165035</xdr:rowOff>
    </xdr:from>
    <xdr:to>
      <xdr:col>3</xdr:col>
      <xdr:colOff>904875</xdr:colOff>
      <xdr:row>16</xdr:row>
      <xdr:rowOff>301</xdr:rowOff>
    </xdr:to>
    <xdr:cxnSp macro="">
      <xdr:nvCxnSpPr>
        <xdr:cNvPr id="58" name="直線コネクタ 57"/>
        <xdr:cNvCxnSpPr/>
      </xdr:nvCxnSpPr>
      <xdr:spPr bwMode="auto">
        <a:xfrm flipV="1">
          <a:off x="3606800" y="2612960"/>
          <a:ext cx="698500" cy="178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21782</xdr:rowOff>
    </xdr:from>
    <xdr:to>
      <xdr:col>3</xdr:col>
      <xdr:colOff>955675</xdr:colOff>
      <xdr:row>17</xdr:row>
      <xdr:rowOff>123382</xdr:rowOff>
    </xdr:to>
    <xdr:sp macro="" textlink="">
      <xdr:nvSpPr>
        <xdr:cNvPr id="59" name="フローチャート : 判断 58"/>
        <xdr:cNvSpPr/>
      </xdr:nvSpPr>
      <xdr:spPr bwMode="auto">
        <a:xfrm>
          <a:off x="4254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108159</xdr:rowOff>
    </xdr:from>
    <xdr:ext cx="762000" cy="259045"/>
    <xdr:sp macro="" textlink="">
      <xdr:nvSpPr>
        <xdr:cNvPr id="60" name="テキスト ボックス 59"/>
        <xdr:cNvSpPr txBox="1"/>
      </xdr:nvSpPr>
      <xdr:spPr>
        <a:xfrm>
          <a:off x="3924300" y="307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301</xdr:rowOff>
    </xdr:from>
    <xdr:to>
      <xdr:col>3</xdr:col>
      <xdr:colOff>206375</xdr:colOff>
      <xdr:row>16</xdr:row>
      <xdr:rowOff>52955</xdr:rowOff>
    </xdr:to>
    <xdr:cxnSp macro="">
      <xdr:nvCxnSpPr>
        <xdr:cNvPr id="61" name="直線コネクタ 60"/>
        <xdr:cNvCxnSpPr/>
      </xdr:nvCxnSpPr>
      <xdr:spPr bwMode="auto">
        <a:xfrm flipV="1">
          <a:off x="2908300" y="2791126"/>
          <a:ext cx="698500" cy="52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156613</xdr:rowOff>
    </xdr:from>
    <xdr:to>
      <xdr:col>3</xdr:col>
      <xdr:colOff>257175</xdr:colOff>
      <xdr:row>17</xdr:row>
      <xdr:rowOff>86763</xdr:rowOff>
    </xdr:to>
    <xdr:sp macro="" textlink="">
      <xdr:nvSpPr>
        <xdr:cNvPr id="62" name="フローチャート : 判断 61"/>
        <xdr:cNvSpPr/>
      </xdr:nvSpPr>
      <xdr:spPr bwMode="auto">
        <a:xfrm>
          <a:off x="3556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71540</xdr:rowOff>
    </xdr:from>
    <xdr:ext cx="762000" cy="259045"/>
    <xdr:sp macro="" textlink="">
      <xdr:nvSpPr>
        <xdr:cNvPr id="63" name="テキスト ボックス 62"/>
        <xdr:cNvSpPr txBox="1"/>
      </xdr:nvSpPr>
      <xdr:spPr>
        <a:xfrm>
          <a:off x="3225800" y="303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136692</xdr:rowOff>
    </xdr:from>
    <xdr:to>
      <xdr:col>2</xdr:col>
      <xdr:colOff>692150</xdr:colOff>
      <xdr:row>17</xdr:row>
      <xdr:rowOff>66842</xdr:rowOff>
    </xdr:to>
    <xdr:sp macro="" textlink="">
      <xdr:nvSpPr>
        <xdr:cNvPr id="64" name="フローチャート : 判断 63"/>
        <xdr:cNvSpPr/>
      </xdr:nvSpPr>
      <xdr:spPr bwMode="auto">
        <a:xfrm>
          <a:off x="2857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51619</xdr:rowOff>
    </xdr:from>
    <xdr:ext cx="762000" cy="259045"/>
    <xdr:sp macro="" textlink="">
      <xdr:nvSpPr>
        <xdr:cNvPr id="65" name="テキスト ボックス 64"/>
        <xdr:cNvSpPr txBox="1"/>
      </xdr:nvSpPr>
      <xdr:spPr>
        <a:xfrm>
          <a:off x="2527300" y="301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3592</xdr:rowOff>
    </xdr:from>
    <xdr:to>
      <xdr:col>5</xdr:col>
      <xdr:colOff>34925</xdr:colOff>
      <xdr:row>14</xdr:row>
      <xdr:rowOff>105192</xdr:rowOff>
    </xdr:to>
    <xdr:sp macro="" textlink="">
      <xdr:nvSpPr>
        <xdr:cNvPr id="71" name="円/楕円 70"/>
        <xdr:cNvSpPr/>
      </xdr:nvSpPr>
      <xdr:spPr bwMode="auto">
        <a:xfrm>
          <a:off x="5600700" y="245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20119</xdr:rowOff>
    </xdr:from>
    <xdr:ext cx="762000" cy="259045"/>
    <xdr:sp macro="" textlink="">
      <xdr:nvSpPr>
        <xdr:cNvPr id="72" name="人口1人当たり決算額の推移該当値テキスト130"/>
        <xdr:cNvSpPr txBox="1"/>
      </xdr:nvSpPr>
      <xdr:spPr>
        <a:xfrm>
          <a:off x="5740400" y="229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161,795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24068</xdr:rowOff>
    </xdr:from>
    <xdr:to>
      <xdr:col>4</xdr:col>
      <xdr:colOff>520700</xdr:colOff>
      <xdr:row>14</xdr:row>
      <xdr:rowOff>125668</xdr:rowOff>
    </xdr:to>
    <xdr:sp macro="" textlink="">
      <xdr:nvSpPr>
        <xdr:cNvPr id="73" name="円/楕円 72"/>
        <xdr:cNvSpPr/>
      </xdr:nvSpPr>
      <xdr:spPr bwMode="auto">
        <a:xfrm>
          <a:off x="4953000" y="247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135845</xdr:rowOff>
    </xdr:from>
    <xdr:ext cx="736600" cy="259045"/>
    <xdr:sp macro="" textlink="">
      <xdr:nvSpPr>
        <xdr:cNvPr id="74" name="テキスト ボックス 73"/>
        <xdr:cNvSpPr txBox="1"/>
      </xdr:nvSpPr>
      <xdr:spPr>
        <a:xfrm>
          <a:off x="4622800" y="2240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159,914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114235</xdr:rowOff>
    </xdr:from>
    <xdr:to>
      <xdr:col>3</xdr:col>
      <xdr:colOff>955675</xdr:colOff>
      <xdr:row>15</xdr:row>
      <xdr:rowOff>44385</xdr:rowOff>
    </xdr:to>
    <xdr:sp macro="" textlink="">
      <xdr:nvSpPr>
        <xdr:cNvPr id="75" name="円/楕円 74"/>
        <xdr:cNvSpPr/>
      </xdr:nvSpPr>
      <xdr:spPr bwMode="auto">
        <a:xfrm>
          <a:off x="4254500" y="256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54562</xdr:rowOff>
    </xdr:from>
    <xdr:ext cx="762000" cy="259045"/>
    <xdr:sp macro="" textlink="">
      <xdr:nvSpPr>
        <xdr:cNvPr id="76" name="テキスト ボックス 75"/>
        <xdr:cNvSpPr txBox="1"/>
      </xdr:nvSpPr>
      <xdr:spPr>
        <a:xfrm>
          <a:off x="3924300" y="23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151,631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120951</xdr:rowOff>
    </xdr:from>
    <xdr:to>
      <xdr:col>3</xdr:col>
      <xdr:colOff>257175</xdr:colOff>
      <xdr:row>16</xdr:row>
      <xdr:rowOff>51101</xdr:rowOff>
    </xdr:to>
    <xdr:sp macro="" textlink="">
      <xdr:nvSpPr>
        <xdr:cNvPr id="77" name="円/楕円 76"/>
        <xdr:cNvSpPr/>
      </xdr:nvSpPr>
      <xdr:spPr bwMode="auto">
        <a:xfrm>
          <a:off x="3556000" y="2740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61278</xdr:rowOff>
    </xdr:from>
    <xdr:ext cx="762000" cy="259045"/>
    <xdr:sp macro="" textlink="">
      <xdr:nvSpPr>
        <xdr:cNvPr id="78" name="テキスト ボックス 77"/>
        <xdr:cNvSpPr txBox="1"/>
      </xdr:nvSpPr>
      <xdr:spPr>
        <a:xfrm>
          <a:off x="3225800" y="25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2155</xdr:rowOff>
    </xdr:from>
    <xdr:to>
      <xdr:col>2</xdr:col>
      <xdr:colOff>692150</xdr:colOff>
      <xdr:row>16</xdr:row>
      <xdr:rowOff>103755</xdr:rowOff>
    </xdr:to>
    <xdr:sp macro="" textlink="">
      <xdr:nvSpPr>
        <xdr:cNvPr id="79" name="円/楕円 78"/>
        <xdr:cNvSpPr/>
      </xdr:nvSpPr>
      <xdr:spPr bwMode="auto">
        <a:xfrm>
          <a:off x="2857500" y="279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113932</xdr:rowOff>
    </xdr:from>
    <xdr:ext cx="762000" cy="259045"/>
    <xdr:sp macro="" textlink="">
      <xdr:nvSpPr>
        <xdr:cNvPr id="80" name="テキスト ボックス 79"/>
        <xdr:cNvSpPr txBox="1"/>
      </xdr:nvSpPr>
      <xdr:spPr>
        <a:xfrm>
          <a:off x="2527300" y="256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292411</xdr:rowOff>
    </xdr:from>
    <xdr:to>
      <xdr:col>4</xdr:col>
      <xdr:colOff>1117600</xdr:colOff>
      <xdr:row>36</xdr:row>
      <xdr:rowOff>33655</xdr:rowOff>
    </xdr:to>
    <xdr:cxnSp macro="">
      <xdr:nvCxnSpPr>
        <xdr:cNvPr id="114" name="直線コネクタ 113"/>
        <xdr:cNvCxnSpPr/>
      </xdr:nvCxnSpPr>
      <xdr:spPr bwMode="auto">
        <a:xfrm>
          <a:off x="5003800" y="6902761"/>
          <a:ext cx="647700" cy="84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282848</xdr:rowOff>
    </xdr:from>
    <xdr:to>
      <xdr:col>4</xdr:col>
      <xdr:colOff>469900</xdr:colOff>
      <xdr:row>35</xdr:row>
      <xdr:rowOff>292411</xdr:rowOff>
    </xdr:to>
    <xdr:cxnSp macro="">
      <xdr:nvCxnSpPr>
        <xdr:cNvPr id="117" name="直線コネクタ 116"/>
        <xdr:cNvCxnSpPr/>
      </xdr:nvCxnSpPr>
      <xdr:spPr bwMode="auto">
        <a:xfrm>
          <a:off x="4305300" y="6893198"/>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8" name="フローチャート : 判断 117"/>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14120</xdr:rowOff>
    </xdr:from>
    <xdr:ext cx="736600" cy="259045"/>
    <xdr:sp macro="" textlink="">
      <xdr:nvSpPr>
        <xdr:cNvPr id="119" name="テキスト ボックス 118"/>
        <xdr:cNvSpPr txBox="1"/>
      </xdr:nvSpPr>
      <xdr:spPr>
        <a:xfrm>
          <a:off x="4622800" y="69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175216</xdr:rowOff>
    </xdr:from>
    <xdr:to>
      <xdr:col>3</xdr:col>
      <xdr:colOff>904875</xdr:colOff>
      <xdr:row>35</xdr:row>
      <xdr:rowOff>282848</xdr:rowOff>
    </xdr:to>
    <xdr:cxnSp macro="">
      <xdr:nvCxnSpPr>
        <xdr:cNvPr id="120" name="直線コネクタ 119"/>
        <xdr:cNvCxnSpPr/>
      </xdr:nvCxnSpPr>
      <xdr:spPr bwMode="auto">
        <a:xfrm>
          <a:off x="3606800" y="6785566"/>
          <a:ext cx="698500" cy="107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21" name="フローチャート : 判断 120"/>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299896</xdr:rowOff>
    </xdr:from>
    <xdr:ext cx="762000" cy="259045"/>
    <xdr:sp macro="" textlink="">
      <xdr:nvSpPr>
        <xdr:cNvPr id="122" name="テキスト ボックス 121"/>
        <xdr:cNvSpPr txBox="1"/>
      </xdr:nvSpPr>
      <xdr:spPr>
        <a:xfrm>
          <a:off x="3924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175216</xdr:rowOff>
    </xdr:from>
    <xdr:to>
      <xdr:col>3</xdr:col>
      <xdr:colOff>206375</xdr:colOff>
      <xdr:row>35</xdr:row>
      <xdr:rowOff>211810</xdr:rowOff>
    </xdr:to>
    <xdr:cxnSp macro="">
      <xdr:nvCxnSpPr>
        <xdr:cNvPr id="123" name="直線コネクタ 122"/>
        <xdr:cNvCxnSpPr/>
      </xdr:nvCxnSpPr>
      <xdr:spPr bwMode="auto">
        <a:xfrm flipV="1">
          <a:off x="2908300" y="6785566"/>
          <a:ext cx="698500" cy="3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4" name="フローチャート : 判断 123"/>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224889</xdr:rowOff>
    </xdr:from>
    <xdr:ext cx="762000" cy="259045"/>
    <xdr:sp macro="" textlink="">
      <xdr:nvSpPr>
        <xdr:cNvPr id="125" name="テキスト ボックス 124"/>
        <xdr:cNvSpPr txBox="1"/>
      </xdr:nvSpPr>
      <xdr:spPr>
        <a:xfrm>
          <a:off x="32258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6" name="フローチャート : 判断 125"/>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173727</xdr:rowOff>
    </xdr:from>
    <xdr:ext cx="762000" cy="259045"/>
    <xdr:sp macro="" textlink="">
      <xdr:nvSpPr>
        <xdr:cNvPr id="127" name="テキスト ボックス 126"/>
        <xdr:cNvSpPr txBox="1"/>
      </xdr:nvSpPr>
      <xdr:spPr>
        <a:xfrm>
          <a:off x="2527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325755</xdr:rowOff>
    </xdr:from>
    <xdr:to>
      <xdr:col>5</xdr:col>
      <xdr:colOff>34925</xdr:colOff>
      <xdr:row>36</xdr:row>
      <xdr:rowOff>84455</xdr:rowOff>
    </xdr:to>
    <xdr:sp macro="" textlink="">
      <xdr:nvSpPr>
        <xdr:cNvPr id="133" name="円/楕円 132"/>
        <xdr:cNvSpPr/>
      </xdr:nvSpPr>
      <xdr:spPr bwMode="auto">
        <a:xfrm>
          <a:off x="5600700" y="693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297832</xdr:rowOff>
    </xdr:from>
    <xdr:ext cx="762000" cy="259045"/>
    <xdr:sp macro="" textlink="">
      <xdr:nvSpPr>
        <xdr:cNvPr id="134" name="人口1人当たり決算額の推移該当値テキスト445"/>
        <xdr:cNvSpPr txBox="1"/>
      </xdr:nvSpPr>
      <xdr:spPr>
        <a:xfrm>
          <a:off x="5740400" y="69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241611</xdr:rowOff>
    </xdr:from>
    <xdr:to>
      <xdr:col>4</xdr:col>
      <xdr:colOff>520700</xdr:colOff>
      <xdr:row>36</xdr:row>
      <xdr:rowOff>311</xdr:rowOff>
    </xdr:to>
    <xdr:sp macro="" textlink="">
      <xdr:nvSpPr>
        <xdr:cNvPr id="135" name="円/楕円 134"/>
        <xdr:cNvSpPr/>
      </xdr:nvSpPr>
      <xdr:spPr bwMode="auto">
        <a:xfrm>
          <a:off x="4953000" y="685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10488</xdr:rowOff>
    </xdr:from>
    <xdr:ext cx="736600" cy="259045"/>
    <xdr:sp macro="" textlink="">
      <xdr:nvSpPr>
        <xdr:cNvPr id="136" name="テキスト ボックス 135"/>
        <xdr:cNvSpPr txBox="1"/>
      </xdr:nvSpPr>
      <xdr:spPr>
        <a:xfrm>
          <a:off x="4622800" y="6620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232048</xdr:rowOff>
    </xdr:from>
    <xdr:to>
      <xdr:col>3</xdr:col>
      <xdr:colOff>955675</xdr:colOff>
      <xdr:row>35</xdr:row>
      <xdr:rowOff>333648</xdr:rowOff>
    </xdr:to>
    <xdr:sp macro="" textlink="">
      <xdr:nvSpPr>
        <xdr:cNvPr id="137" name="円/楕円 136"/>
        <xdr:cNvSpPr/>
      </xdr:nvSpPr>
      <xdr:spPr bwMode="auto">
        <a:xfrm>
          <a:off x="4254500" y="684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318425</xdr:rowOff>
    </xdr:from>
    <xdr:ext cx="762000" cy="259045"/>
    <xdr:sp macro="" textlink="">
      <xdr:nvSpPr>
        <xdr:cNvPr id="138" name="テキスト ボックス 137"/>
        <xdr:cNvSpPr txBox="1"/>
      </xdr:nvSpPr>
      <xdr:spPr>
        <a:xfrm>
          <a:off x="3924300" y="692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124416</xdr:rowOff>
    </xdr:from>
    <xdr:to>
      <xdr:col>3</xdr:col>
      <xdr:colOff>257175</xdr:colOff>
      <xdr:row>35</xdr:row>
      <xdr:rowOff>226016</xdr:rowOff>
    </xdr:to>
    <xdr:sp macro="" textlink="">
      <xdr:nvSpPr>
        <xdr:cNvPr id="139" name="円/楕円 138"/>
        <xdr:cNvSpPr/>
      </xdr:nvSpPr>
      <xdr:spPr bwMode="auto">
        <a:xfrm>
          <a:off x="3556000" y="673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236193</xdr:rowOff>
    </xdr:from>
    <xdr:ext cx="762000" cy="259045"/>
    <xdr:sp macro="" textlink="">
      <xdr:nvSpPr>
        <xdr:cNvPr id="140" name="テキスト ボックス 139"/>
        <xdr:cNvSpPr txBox="1"/>
      </xdr:nvSpPr>
      <xdr:spPr>
        <a:xfrm>
          <a:off x="3225800" y="650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161010</xdr:rowOff>
    </xdr:from>
    <xdr:to>
      <xdr:col>2</xdr:col>
      <xdr:colOff>692150</xdr:colOff>
      <xdr:row>35</xdr:row>
      <xdr:rowOff>262610</xdr:rowOff>
    </xdr:to>
    <xdr:sp macro="" textlink="">
      <xdr:nvSpPr>
        <xdr:cNvPr id="141" name="円/楕円 140"/>
        <xdr:cNvSpPr/>
      </xdr:nvSpPr>
      <xdr:spPr bwMode="auto">
        <a:xfrm>
          <a:off x="2857500" y="677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247387</xdr:rowOff>
    </xdr:from>
    <xdr:ext cx="762000" cy="259045"/>
    <xdr:sp macro="" textlink="">
      <xdr:nvSpPr>
        <xdr:cNvPr id="142" name="テキスト ボックス 141"/>
        <xdr:cNvSpPr txBox="1"/>
      </xdr:nvSpPr>
      <xdr:spPr>
        <a:xfrm>
          <a:off x="2527300" y="68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13,806
13,685
163.40
59,059,370
53,988,207
1,708,560
5,459,596
10,357,033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55477</xdr:rowOff>
    </xdr:from>
    <xdr:to>
      <xdr:col>6</xdr:col>
      <xdr:colOff>511175</xdr:colOff>
      <xdr:row>32</xdr:row>
      <xdr:rowOff>5463</xdr:rowOff>
    </xdr:to>
    <xdr:cxnSp macro="">
      <xdr:nvCxnSpPr>
        <xdr:cNvPr id="63" name="直線コネクタ 62"/>
        <xdr:cNvCxnSpPr/>
      </xdr:nvCxnSpPr>
      <xdr:spPr>
        <a:xfrm flipV="1">
          <a:off x="3797300" y="5370427"/>
          <a:ext cx="838200" cy="1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32400</xdr:rowOff>
    </xdr:from>
    <xdr:ext cx="534377" cy="259045"/>
    <xdr:sp macro="" textlink="">
      <xdr:nvSpPr>
        <xdr:cNvPr id="64" name="人件費平均値テキスト"/>
        <xdr:cNvSpPr txBox="1"/>
      </xdr:nvSpPr>
      <xdr:spPr>
        <a:xfrm>
          <a:off x="4686300" y="586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5463</xdr:rowOff>
    </xdr:from>
    <xdr:to>
      <xdr:col>5</xdr:col>
      <xdr:colOff>358775</xdr:colOff>
      <xdr:row>32</xdr:row>
      <xdr:rowOff>25024</xdr:rowOff>
    </xdr:to>
    <xdr:cxnSp macro="">
      <xdr:nvCxnSpPr>
        <xdr:cNvPr id="66" name="直線コネクタ 65"/>
        <xdr:cNvCxnSpPr/>
      </xdr:nvCxnSpPr>
      <xdr:spPr>
        <a:xfrm flipV="1">
          <a:off x="2908300" y="5491863"/>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19242</xdr:rowOff>
    </xdr:from>
    <xdr:to>
      <xdr:col>5</xdr:col>
      <xdr:colOff>409575</xdr:colOff>
      <xdr:row>34</xdr:row>
      <xdr:rowOff>120842</xdr:rowOff>
    </xdr:to>
    <xdr:sp macro="" textlink="">
      <xdr:nvSpPr>
        <xdr:cNvPr id="67" name="フローチャート : 判断 66"/>
        <xdr:cNvSpPr/>
      </xdr:nvSpPr>
      <xdr:spPr>
        <a:xfrm>
          <a:off x="3746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111969</xdr:rowOff>
    </xdr:from>
    <xdr:ext cx="534377" cy="259045"/>
    <xdr:sp macro="" textlink="">
      <xdr:nvSpPr>
        <xdr:cNvPr id="68" name="テキスト ボックス 67"/>
        <xdr:cNvSpPr txBox="1"/>
      </xdr:nvSpPr>
      <xdr:spPr>
        <a:xfrm>
          <a:off x="3530111" y="59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25024</xdr:rowOff>
    </xdr:from>
    <xdr:to>
      <xdr:col>4</xdr:col>
      <xdr:colOff>155575</xdr:colOff>
      <xdr:row>33</xdr:row>
      <xdr:rowOff>23359</xdr:rowOff>
    </xdr:to>
    <xdr:cxnSp macro="">
      <xdr:nvCxnSpPr>
        <xdr:cNvPr id="69" name="直線コネクタ 68"/>
        <xdr:cNvCxnSpPr/>
      </xdr:nvCxnSpPr>
      <xdr:spPr>
        <a:xfrm flipV="1">
          <a:off x="2019300" y="5511424"/>
          <a:ext cx="889000" cy="16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44943</xdr:rowOff>
    </xdr:from>
    <xdr:to>
      <xdr:col>4</xdr:col>
      <xdr:colOff>206375</xdr:colOff>
      <xdr:row>34</xdr:row>
      <xdr:rowOff>146543</xdr:rowOff>
    </xdr:to>
    <xdr:sp macro="" textlink="">
      <xdr:nvSpPr>
        <xdr:cNvPr id="70" name="フローチャート : 判断 69"/>
        <xdr:cNvSpPr/>
      </xdr:nvSpPr>
      <xdr:spPr>
        <a:xfrm>
          <a:off x="2857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137670</xdr:rowOff>
    </xdr:from>
    <xdr:ext cx="534377" cy="259045"/>
    <xdr:sp macro="" textlink="">
      <xdr:nvSpPr>
        <xdr:cNvPr id="71" name="テキスト ボックス 70"/>
        <xdr:cNvSpPr txBox="1"/>
      </xdr:nvSpPr>
      <xdr:spPr>
        <a:xfrm>
          <a:off x="2641111" y="596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23359</xdr:rowOff>
    </xdr:from>
    <xdr:to>
      <xdr:col>2</xdr:col>
      <xdr:colOff>638175</xdr:colOff>
      <xdr:row>33</xdr:row>
      <xdr:rowOff>138377</xdr:rowOff>
    </xdr:to>
    <xdr:cxnSp macro="">
      <xdr:nvCxnSpPr>
        <xdr:cNvPr id="72" name="直線コネクタ 71"/>
        <xdr:cNvCxnSpPr/>
      </xdr:nvCxnSpPr>
      <xdr:spPr>
        <a:xfrm flipV="1">
          <a:off x="1130300" y="5681209"/>
          <a:ext cx="889000" cy="11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150442</xdr:rowOff>
    </xdr:from>
    <xdr:to>
      <xdr:col>3</xdr:col>
      <xdr:colOff>3175</xdr:colOff>
      <xdr:row>34</xdr:row>
      <xdr:rowOff>80592</xdr:rowOff>
    </xdr:to>
    <xdr:sp macro="" textlink="">
      <xdr:nvSpPr>
        <xdr:cNvPr id="73" name="フローチャート : 判断 72"/>
        <xdr:cNvSpPr/>
      </xdr:nvSpPr>
      <xdr:spPr>
        <a:xfrm>
          <a:off x="1968500" y="580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71719</xdr:rowOff>
    </xdr:from>
    <xdr:ext cx="534377" cy="259045"/>
    <xdr:sp macro="" textlink="">
      <xdr:nvSpPr>
        <xdr:cNvPr id="74" name="テキスト ボックス 73"/>
        <xdr:cNvSpPr txBox="1"/>
      </xdr:nvSpPr>
      <xdr:spPr>
        <a:xfrm>
          <a:off x="1752111" y="59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128105</xdr:rowOff>
    </xdr:from>
    <xdr:to>
      <xdr:col>1</xdr:col>
      <xdr:colOff>485775</xdr:colOff>
      <xdr:row>34</xdr:row>
      <xdr:rowOff>58255</xdr:rowOff>
    </xdr:to>
    <xdr:sp macro="" textlink="">
      <xdr:nvSpPr>
        <xdr:cNvPr id="75" name="フローチャート : 判断 74"/>
        <xdr:cNvSpPr/>
      </xdr:nvSpPr>
      <xdr:spPr>
        <a:xfrm>
          <a:off x="1079500" y="578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49382</xdr:rowOff>
    </xdr:from>
    <xdr:ext cx="534377" cy="259045"/>
    <xdr:sp macro="" textlink="">
      <xdr:nvSpPr>
        <xdr:cNvPr id="76" name="テキスト ボックス 75"/>
        <xdr:cNvSpPr txBox="1"/>
      </xdr:nvSpPr>
      <xdr:spPr>
        <a:xfrm>
          <a:off x="863111" y="587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4677</xdr:rowOff>
    </xdr:from>
    <xdr:to>
      <xdr:col>6</xdr:col>
      <xdr:colOff>561975</xdr:colOff>
      <xdr:row>31</xdr:row>
      <xdr:rowOff>106277</xdr:rowOff>
    </xdr:to>
    <xdr:sp macro="" textlink="">
      <xdr:nvSpPr>
        <xdr:cNvPr id="82" name="円/楕円 81"/>
        <xdr:cNvSpPr/>
      </xdr:nvSpPr>
      <xdr:spPr>
        <a:xfrm>
          <a:off x="4584700" y="53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93052</xdr:rowOff>
    </xdr:from>
    <xdr:ext cx="599010" cy="259045"/>
    <xdr:sp macro="" textlink="">
      <xdr:nvSpPr>
        <xdr:cNvPr id="83" name="人件費該当値テキスト"/>
        <xdr:cNvSpPr txBox="1"/>
      </xdr:nvSpPr>
      <xdr:spPr>
        <a:xfrm>
          <a:off x="4686300" y="523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126,658</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126113</xdr:rowOff>
    </xdr:from>
    <xdr:to>
      <xdr:col>5</xdr:col>
      <xdr:colOff>409575</xdr:colOff>
      <xdr:row>32</xdr:row>
      <xdr:rowOff>56263</xdr:rowOff>
    </xdr:to>
    <xdr:sp macro="" textlink="">
      <xdr:nvSpPr>
        <xdr:cNvPr id="84" name="円/楕円 83"/>
        <xdr:cNvSpPr/>
      </xdr:nvSpPr>
      <xdr:spPr>
        <a:xfrm>
          <a:off x="3746500" y="54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72790</xdr:rowOff>
    </xdr:from>
    <xdr:ext cx="599010" cy="259045"/>
    <xdr:sp macro="" textlink="">
      <xdr:nvSpPr>
        <xdr:cNvPr id="85" name="テキスト ボックス 84"/>
        <xdr:cNvSpPr txBox="1"/>
      </xdr:nvSpPr>
      <xdr:spPr>
        <a:xfrm>
          <a:off x="3497794" y="521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119,221</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145674</xdr:rowOff>
    </xdr:from>
    <xdr:to>
      <xdr:col>4</xdr:col>
      <xdr:colOff>206375</xdr:colOff>
      <xdr:row>32</xdr:row>
      <xdr:rowOff>75824</xdr:rowOff>
    </xdr:to>
    <xdr:sp macro="" textlink="">
      <xdr:nvSpPr>
        <xdr:cNvPr id="86" name="円/楕円 85"/>
        <xdr:cNvSpPr/>
      </xdr:nvSpPr>
      <xdr:spPr>
        <a:xfrm>
          <a:off x="2857500" y="54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92351</xdr:rowOff>
    </xdr:from>
    <xdr:ext cx="599010" cy="259045"/>
    <xdr:sp macro="" textlink="">
      <xdr:nvSpPr>
        <xdr:cNvPr id="87" name="テキスト ボックス 86"/>
        <xdr:cNvSpPr txBox="1"/>
      </xdr:nvSpPr>
      <xdr:spPr>
        <a:xfrm>
          <a:off x="2608794" y="523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118,023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144009</xdr:rowOff>
    </xdr:from>
    <xdr:to>
      <xdr:col>3</xdr:col>
      <xdr:colOff>3175</xdr:colOff>
      <xdr:row>33</xdr:row>
      <xdr:rowOff>74159</xdr:rowOff>
    </xdr:to>
    <xdr:sp macro="" textlink="">
      <xdr:nvSpPr>
        <xdr:cNvPr id="88" name="円/楕円 87"/>
        <xdr:cNvSpPr/>
      </xdr:nvSpPr>
      <xdr:spPr>
        <a:xfrm>
          <a:off x="1968500" y="56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90686</xdr:rowOff>
    </xdr:from>
    <xdr:ext cx="599010" cy="259045"/>
    <xdr:sp macro="" textlink="">
      <xdr:nvSpPr>
        <xdr:cNvPr id="89" name="テキスト ボックス 88"/>
        <xdr:cNvSpPr txBox="1"/>
      </xdr:nvSpPr>
      <xdr:spPr>
        <a:xfrm>
          <a:off x="1719794" y="540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107,625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87577</xdr:rowOff>
    </xdr:from>
    <xdr:to>
      <xdr:col>1</xdr:col>
      <xdr:colOff>485775</xdr:colOff>
      <xdr:row>34</xdr:row>
      <xdr:rowOff>17727</xdr:rowOff>
    </xdr:to>
    <xdr:sp macro="" textlink="">
      <xdr:nvSpPr>
        <xdr:cNvPr id="90" name="円/楕円 89"/>
        <xdr:cNvSpPr/>
      </xdr:nvSpPr>
      <xdr:spPr>
        <a:xfrm>
          <a:off x="1079500" y="574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34254</xdr:rowOff>
    </xdr:from>
    <xdr:ext cx="599010" cy="259045"/>
    <xdr:sp macro="" textlink="">
      <xdr:nvSpPr>
        <xdr:cNvPr id="91" name="テキスト ボックス 90"/>
        <xdr:cNvSpPr txBox="1"/>
      </xdr:nvSpPr>
      <xdr:spPr>
        <a:xfrm>
          <a:off x="830794" y="55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11692</xdr:rowOff>
    </xdr:from>
    <xdr:to>
      <xdr:col>6</xdr:col>
      <xdr:colOff>510540</xdr:colOff>
      <xdr:row>58</xdr:row>
      <xdr:rowOff>44965</xdr:rowOff>
    </xdr:to>
    <xdr:cxnSp macro="">
      <xdr:nvCxnSpPr>
        <xdr:cNvPr id="115" name="直線コネクタ 114"/>
        <xdr:cNvCxnSpPr/>
      </xdr:nvCxnSpPr>
      <xdr:spPr>
        <a:xfrm flipV="1">
          <a:off x="4633595" y="9269992"/>
          <a:ext cx="1270" cy="71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48792</xdr:rowOff>
    </xdr:from>
    <xdr:ext cx="534377" cy="259045"/>
    <xdr:sp macro="" textlink="">
      <xdr:nvSpPr>
        <xdr:cNvPr id="116" name="物件費最小値テキスト"/>
        <xdr:cNvSpPr txBox="1"/>
      </xdr:nvSpPr>
      <xdr:spPr>
        <a:xfrm>
          <a:off x="4686300" y="99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58</xdr:row>
      <xdr:rowOff>44965</xdr:rowOff>
    </xdr:from>
    <xdr:to>
      <xdr:col>6</xdr:col>
      <xdr:colOff>600075</xdr:colOff>
      <xdr:row>58</xdr:row>
      <xdr:rowOff>44965</xdr:rowOff>
    </xdr:to>
    <xdr:cxnSp macro="">
      <xdr:nvCxnSpPr>
        <xdr:cNvPr id="117" name="直線コネクタ 116"/>
        <xdr:cNvCxnSpPr/>
      </xdr:nvCxnSpPr>
      <xdr:spPr>
        <a:xfrm>
          <a:off x="4546600" y="9989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129819</xdr:rowOff>
    </xdr:from>
    <xdr:ext cx="599010" cy="259045"/>
    <xdr:sp macro="" textlink="">
      <xdr:nvSpPr>
        <xdr:cNvPr id="118" name="物件費最大値テキスト"/>
        <xdr:cNvSpPr txBox="1"/>
      </xdr:nvSpPr>
      <xdr:spPr>
        <a:xfrm>
          <a:off x="4686300" y="904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54</xdr:row>
      <xdr:rowOff>11692</xdr:rowOff>
    </xdr:from>
    <xdr:to>
      <xdr:col>6</xdr:col>
      <xdr:colOff>600075</xdr:colOff>
      <xdr:row>54</xdr:row>
      <xdr:rowOff>11692</xdr:rowOff>
    </xdr:to>
    <xdr:cxnSp macro="">
      <xdr:nvCxnSpPr>
        <xdr:cNvPr id="119" name="直線コネクタ 118"/>
        <xdr:cNvCxnSpPr/>
      </xdr:nvCxnSpPr>
      <xdr:spPr>
        <a:xfrm>
          <a:off x="4546600" y="926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110252</xdr:rowOff>
    </xdr:from>
    <xdr:to>
      <xdr:col>6</xdr:col>
      <xdr:colOff>511175</xdr:colOff>
      <xdr:row>54</xdr:row>
      <xdr:rowOff>11692</xdr:rowOff>
    </xdr:to>
    <xdr:cxnSp macro="">
      <xdr:nvCxnSpPr>
        <xdr:cNvPr id="120" name="直線コネクタ 119"/>
        <xdr:cNvCxnSpPr/>
      </xdr:nvCxnSpPr>
      <xdr:spPr>
        <a:xfrm>
          <a:off x="3797300" y="9025652"/>
          <a:ext cx="838200" cy="24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144502</xdr:rowOff>
    </xdr:from>
    <xdr:ext cx="534377" cy="259045"/>
    <xdr:sp macro="" textlink="">
      <xdr:nvSpPr>
        <xdr:cNvPr id="121" name="物件費平均値テキスト"/>
        <xdr:cNvSpPr txBox="1"/>
      </xdr:nvSpPr>
      <xdr:spPr>
        <a:xfrm>
          <a:off x="4686300" y="974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166075</xdr:rowOff>
    </xdr:from>
    <xdr:to>
      <xdr:col>6</xdr:col>
      <xdr:colOff>561975</xdr:colOff>
      <xdr:row>57</xdr:row>
      <xdr:rowOff>96225</xdr:rowOff>
    </xdr:to>
    <xdr:sp macro="" textlink="">
      <xdr:nvSpPr>
        <xdr:cNvPr id="122" name="フローチャート : 判断 121"/>
        <xdr:cNvSpPr/>
      </xdr:nvSpPr>
      <xdr:spPr>
        <a:xfrm>
          <a:off x="45847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111853</xdr:rowOff>
    </xdr:from>
    <xdr:to>
      <xdr:col>5</xdr:col>
      <xdr:colOff>358775</xdr:colOff>
      <xdr:row>52</xdr:row>
      <xdr:rowOff>110252</xdr:rowOff>
    </xdr:to>
    <xdr:cxnSp macro="">
      <xdr:nvCxnSpPr>
        <xdr:cNvPr id="123" name="直線コネクタ 122"/>
        <xdr:cNvCxnSpPr/>
      </xdr:nvCxnSpPr>
      <xdr:spPr>
        <a:xfrm>
          <a:off x="2908300" y="8684353"/>
          <a:ext cx="889000" cy="34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30897</xdr:rowOff>
    </xdr:from>
    <xdr:to>
      <xdr:col>5</xdr:col>
      <xdr:colOff>409575</xdr:colOff>
      <xdr:row>57</xdr:row>
      <xdr:rowOff>132497</xdr:rowOff>
    </xdr:to>
    <xdr:sp macro="" textlink="">
      <xdr:nvSpPr>
        <xdr:cNvPr id="124" name="フローチャート : 判断 123"/>
        <xdr:cNvSpPr/>
      </xdr:nvSpPr>
      <xdr:spPr>
        <a:xfrm>
          <a:off x="3746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123624</xdr:rowOff>
    </xdr:from>
    <xdr:ext cx="534377" cy="259045"/>
    <xdr:sp macro="" textlink="">
      <xdr:nvSpPr>
        <xdr:cNvPr id="125" name="テキスト ボックス 124"/>
        <xdr:cNvSpPr txBox="1"/>
      </xdr:nvSpPr>
      <xdr:spPr>
        <a:xfrm>
          <a:off x="3530111" y="98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70982</xdr:rowOff>
    </xdr:from>
    <xdr:to>
      <xdr:col>4</xdr:col>
      <xdr:colOff>155575</xdr:colOff>
      <xdr:row>50</xdr:row>
      <xdr:rowOff>111853</xdr:rowOff>
    </xdr:to>
    <xdr:cxnSp macro="">
      <xdr:nvCxnSpPr>
        <xdr:cNvPr id="126" name="直線コネクタ 125"/>
        <xdr:cNvCxnSpPr/>
      </xdr:nvCxnSpPr>
      <xdr:spPr>
        <a:xfrm>
          <a:off x="2019300" y="8643482"/>
          <a:ext cx="889000" cy="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45337</xdr:rowOff>
    </xdr:from>
    <xdr:to>
      <xdr:col>4</xdr:col>
      <xdr:colOff>206375</xdr:colOff>
      <xdr:row>57</xdr:row>
      <xdr:rowOff>146937</xdr:rowOff>
    </xdr:to>
    <xdr:sp macro="" textlink="">
      <xdr:nvSpPr>
        <xdr:cNvPr id="127" name="フローチャート : 判断 126"/>
        <xdr:cNvSpPr/>
      </xdr:nvSpPr>
      <xdr:spPr>
        <a:xfrm>
          <a:off x="2857500" y="9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138064</xdr:rowOff>
    </xdr:from>
    <xdr:ext cx="534377" cy="259045"/>
    <xdr:sp macro="" textlink="">
      <xdr:nvSpPr>
        <xdr:cNvPr id="128" name="テキスト ボックス 127"/>
        <xdr:cNvSpPr txBox="1"/>
      </xdr:nvSpPr>
      <xdr:spPr>
        <a:xfrm>
          <a:off x="2641111" y="991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70982</xdr:rowOff>
    </xdr:from>
    <xdr:to>
      <xdr:col>2</xdr:col>
      <xdr:colOff>638175</xdr:colOff>
      <xdr:row>51</xdr:row>
      <xdr:rowOff>141532</xdr:rowOff>
    </xdr:to>
    <xdr:cxnSp macro="">
      <xdr:nvCxnSpPr>
        <xdr:cNvPr id="129" name="直線コネクタ 128"/>
        <xdr:cNvCxnSpPr/>
      </xdr:nvCxnSpPr>
      <xdr:spPr>
        <a:xfrm flipV="1">
          <a:off x="1130300" y="8643482"/>
          <a:ext cx="889000" cy="24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60740</xdr:rowOff>
    </xdr:from>
    <xdr:to>
      <xdr:col>3</xdr:col>
      <xdr:colOff>3175</xdr:colOff>
      <xdr:row>57</xdr:row>
      <xdr:rowOff>162340</xdr:rowOff>
    </xdr:to>
    <xdr:sp macro="" textlink="">
      <xdr:nvSpPr>
        <xdr:cNvPr id="130" name="フローチャート : 判断 129"/>
        <xdr:cNvSpPr/>
      </xdr:nvSpPr>
      <xdr:spPr>
        <a:xfrm>
          <a:off x="1968500" y="98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153467</xdr:rowOff>
    </xdr:from>
    <xdr:ext cx="534377" cy="259045"/>
    <xdr:sp macro="" textlink="">
      <xdr:nvSpPr>
        <xdr:cNvPr id="131" name="テキスト ボックス 130"/>
        <xdr:cNvSpPr txBox="1"/>
      </xdr:nvSpPr>
      <xdr:spPr>
        <a:xfrm>
          <a:off x="1752111" y="99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22221</xdr:rowOff>
    </xdr:from>
    <xdr:to>
      <xdr:col>1</xdr:col>
      <xdr:colOff>485775</xdr:colOff>
      <xdr:row>57</xdr:row>
      <xdr:rowOff>123821</xdr:rowOff>
    </xdr:to>
    <xdr:sp macro="" textlink="">
      <xdr:nvSpPr>
        <xdr:cNvPr id="132" name="フローチャート : 判断 131"/>
        <xdr:cNvSpPr/>
      </xdr:nvSpPr>
      <xdr:spPr>
        <a:xfrm>
          <a:off x="1079500" y="97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114948</xdr:rowOff>
    </xdr:from>
    <xdr:ext cx="534377" cy="259045"/>
    <xdr:sp macro="" textlink="">
      <xdr:nvSpPr>
        <xdr:cNvPr id="133" name="テキスト ボックス 132"/>
        <xdr:cNvSpPr txBox="1"/>
      </xdr:nvSpPr>
      <xdr:spPr>
        <a:xfrm>
          <a:off x="863111" y="988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132342</xdr:rowOff>
    </xdr:from>
    <xdr:to>
      <xdr:col>6</xdr:col>
      <xdr:colOff>561975</xdr:colOff>
      <xdr:row>54</xdr:row>
      <xdr:rowOff>62492</xdr:rowOff>
    </xdr:to>
    <xdr:sp macro="" textlink="">
      <xdr:nvSpPr>
        <xdr:cNvPr id="139" name="円/楕円 138"/>
        <xdr:cNvSpPr/>
      </xdr:nvSpPr>
      <xdr:spPr>
        <a:xfrm>
          <a:off x="4584700" y="92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85369</xdr:rowOff>
    </xdr:from>
    <xdr:ext cx="599010" cy="259045"/>
    <xdr:sp macro="" textlink="">
      <xdr:nvSpPr>
        <xdr:cNvPr id="140" name="物件費該当値テキスト"/>
        <xdr:cNvSpPr txBox="1"/>
      </xdr:nvSpPr>
      <xdr:spPr>
        <a:xfrm>
          <a:off x="4686300" y="917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233,598</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59452</xdr:rowOff>
    </xdr:from>
    <xdr:to>
      <xdr:col>5</xdr:col>
      <xdr:colOff>409575</xdr:colOff>
      <xdr:row>52</xdr:row>
      <xdr:rowOff>161052</xdr:rowOff>
    </xdr:to>
    <xdr:sp macro="" textlink="">
      <xdr:nvSpPr>
        <xdr:cNvPr id="141" name="円/楕円 140"/>
        <xdr:cNvSpPr/>
      </xdr:nvSpPr>
      <xdr:spPr>
        <a:xfrm>
          <a:off x="3746500" y="89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6129</xdr:rowOff>
    </xdr:from>
    <xdr:ext cx="599010" cy="259045"/>
    <xdr:sp macro="" textlink="">
      <xdr:nvSpPr>
        <xdr:cNvPr id="142" name="テキスト ボックス 141"/>
        <xdr:cNvSpPr txBox="1"/>
      </xdr:nvSpPr>
      <xdr:spPr>
        <a:xfrm>
          <a:off x="3497794" y="875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297,729</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61053</xdr:rowOff>
    </xdr:from>
    <xdr:to>
      <xdr:col>4</xdr:col>
      <xdr:colOff>206375</xdr:colOff>
      <xdr:row>50</xdr:row>
      <xdr:rowOff>162653</xdr:rowOff>
    </xdr:to>
    <xdr:sp macro="" textlink="">
      <xdr:nvSpPr>
        <xdr:cNvPr id="143" name="円/楕円 142"/>
        <xdr:cNvSpPr/>
      </xdr:nvSpPr>
      <xdr:spPr>
        <a:xfrm>
          <a:off x="2857500" y="86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7730</xdr:rowOff>
    </xdr:from>
    <xdr:ext cx="599010" cy="259045"/>
    <xdr:sp macro="" textlink="">
      <xdr:nvSpPr>
        <xdr:cNvPr id="144" name="テキスト ボックス 143"/>
        <xdr:cNvSpPr txBox="1"/>
      </xdr:nvSpPr>
      <xdr:spPr>
        <a:xfrm>
          <a:off x="2608794" y="840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387,309</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20182</xdr:rowOff>
    </xdr:from>
    <xdr:to>
      <xdr:col>3</xdr:col>
      <xdr:colOff>3175</xdr:colOff>
      <xdr:row>50</xdr:row>
      <xdr:rowOff>121782</xdr:rowOff>
    </xdr:to>
    <xdr:sp macro="" textlink="">
      <xdr:nvSpPr>
        <xdr:cNvPr id="145" name="円/楕円 144"/>
        <xdr:cNvSpPr/>
      </xdr:nvSpPr>
      <xdr:spPr>
        <a:xfrm>
          <a:off x="1968500" y="85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48</xdr:row>
      <xdr:rowOff>138309</xdr:rowOff>
    </xdr:from>
    <xdr:ext cx="599010" cy="259045"/>
    <xdr:sp macro="" textlink="">
      <xdr:nvSpPr>
        <xdr:cNvPr id="146" name="テキスト ボックス 145"/>
        <xdr:cNvSpPr txBox="1"/>
      </xdr:nvSpPr>
      <xdr:spPr>
        <a:xfrm>
          <a:off x="1719794" y="836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398,036</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90732</xdr:rowOff>
    </xdr:from>
    <xdr:to>
      <xdr:col>1</xdr:col>
      <xdr:colOff>485775</xdr:colOff>
      <xdr:row>52</xdr:row>
      <xdr:rowOff>20882</xdr:rowOff>
    </xdr:to>
    <xdr:sp macro="" textlink="">
      <xdr:nvSpPr>
        <xdr:cNvPr id="147" name="円/楕円 146"/>
        <xdr:cNvSpPr/>
      </xdr:nvSpPr>
      <xdr:spPr>
        <a:xfrm>
          <a:off x="1079500" y="88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37409</xdr:rowOff>
    </xdr:from>
    <xdr:ext cx="599010" cy="259045"/>
    <xdr:sp macro="" textlink="">
      <xdr:nvSpPr>
        <xdr:cNvPr id="148" name="テキスト ボックス 147"/>
        <xdr:cNvSpPr txBox="1"/>
      </xdr:nvSpPr>
      <xdr:spPr>
        <a:xfrm>
          <a:off x="830794" y="860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2" name="直線コネクタ 171"/>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3"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4" name="直線コネクタ 173"/>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5"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6" name="直線コネクタ 175"/>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52299</xdr:rowOff>
    </xdr:from>
    <xdr:to>
      <xdr:col>6</xdr:col>
      <xdr:colOff>511175</xdr:colOff>
      <xdr:row>77</xdr:row>
      <xdr:rowOff>154102</xdr:rowOff>
    </xdr:to>
    <xdr:cxnSp macro="">
      <xdr:nvCxnSpPr>
        <xdr:cNvPr id="177" name="直線コネクタ 176"/>
        <xdr:cNvCxnSpPr/>
      </xdr:nvCxnSpPr>
      <xdr:spPr>
        <a:xfrm>
          <a:off x="3797300" y="13253949"/>
          <a:ext cx="8382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8"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79" name="フローチャート : 判断 178"/>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52299</xdr:rowOff>
    </xdr:from>
    <xdr:to>
      <xdr:col>5</xdr:col>
      <xdr:colOff>358775</xdr:colOff>
      <xdr:row>77</xdr:row>
      <xdr:rowOff>141681</xdr:rowOff>
    </xdr:to>
    <xdr:cxnSp macro="">
      <xdr:nvCxnSpPr>
        <xdr:cNvPr id="180" name="直線コネクタ 179"/>
        <xdr:cNvCxnSpPr/>
      </xdr:nvCxnSpPr>
      <xdr:spPr>
        <a:xfrm flipV="1">
          <a:off x="2908300" y="13253949"/>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170129</xdr:rowOff>
    </xdr:from>
    <xdr:to>
      <xdr:col>5</xdr:col>
      <xdr:colOff>409575</xdr:colOff>
      <xdr:row>77</xdr:row>
      <xdr:rowOff>100279</xdr:rowOff>
    </xdr:to>
    <xdr:sp macro="" textlink="">
      <xdr:nvSpPr>
        <xdr:cNvPr id="181" name="フローチャート : 判断 180"/>
        <xdr:cNvSpPr/>
      </xdr:nvSpPr>
      <xdr:spPr>
        <a:xfrm>
          <a:off x="3746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116806</xdr:rowOff>
    </xdr:from>
    <xdr:ext cx="469744" cy="259045"/>
    <xdr:sp macro="" textlink="">
      <xdr:nvSpPr>
        <xdr:cNvPr id="182" name="テキスト ボックス 181"/>
        <xdr:cNvSpPr txBox="1"/>
      </xdr:nvSpPr>
      <xdr:spPr>
        <a:xfrm>
          <a:off x="3562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141681</xdr:rowOff>
    </xdr:from>
    <xdr:to>
      <xdr:col>4</xdr:col>
      <xdr:colOff>155575</xdr:colOff>
      <xdr:row>77</xdr:row>
      <xdr:rowOff>170027</xdr:rowOff>
    </xdr:to>
    <xdr:cxnSp macro="">
      <xdr:nvCxnSpPr>
        <xdr:cNvPr id="183" name="直線コネクタ 182"/>
        <xdr:cNvCxnSpPr/>
      </xdr:nvCxnSpPr>
      <xdr:spPr>
        <a:xfrm flipV="1">
          <a:off x="2019300" y="13343331"/>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11633</xdr:rowOff>
    </xdr:from>
    <xdr:to>
      <xdr:col>4</xdr:col>
      <xdr:colOff>206375</xdr:colOff>
      <xdr:row>77</xdr:row>
      <xdr:rowOff>113233</xdr:rowOff>
    </xdr:to>
    <xdr:sp macro="" textlink="">
      <xdr:nvSpPr>
        <xdr:cNvPr id="184" name="フローチャート : 判断 183"/>
        <xdr:cNvSpPr/>
      </xdr:nvSpPr>
      <xdr:spPr>
        <a:xfrm>
          <a:off x="2857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129760</xdr:rowOff>
    </xdr:from>
    <xdr:ext cx="469744" cy="259045"/>
    <xdr:sp macro="" textlink="">
      <xdr:nvSpPr>
        <xdr:cNvPr id="185" name="テキスト ボックス 184"/>
        <xdr:cNvSpPr txBox="1"/>
      </xdr:nvSpPr>
      <xdr:spPr>
        <a:xfrm>
          <a:off x="2673427"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170027</xdr:rowOff>
    </xdr:from>
    <xdr:to>
      <xdr:col>2</xdr:col>
      <xdr:colOff>638175</xdr:colOff>
      <xdr:row>78</xdr:row>
      <xdr:rowOff>137413</xdr:rowOff>
    </xdr:to>
    <xdr:cxnSp macro="">
      <xdr:nvCxnSpPr>
        <xdr:cNvPr id="186" name="直線コネクタ 185"/>
        <xdr:cNvCxnSpPr/>
      </xdr:nvCxnSpPr>
      <xdr:spPr>
        <a:xfrm flipV="1">
          <a:off x="1130300" y="13371677"/>
          <a:ext cx="889000" cy="1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14833</xdr:rowOff>
    </xdr:from>
    <xdr:to>
      <xdr:col>3</xdr:col>
      <xdr:colOff>3175</xdr:colOff>
      <xdr:row>77</xdr:row>
      <xdr:rowOff>116433</xdr:rowOff>
    </xdr:to>
    <xdr:sp macro="" textlink="">
      <xdr:nvSpPr>
        <xdr:cNvPr id="187" name="フローチャート : 判断 186"/>
        <xdr:cNvSpPr/>
      </xdr:nvSpPr>
      <xdr:spPr>
        <a:xfrm>
          <a:off x="1968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132960</xdr:rowOff>
    </xdr:from>
    <xdr:ext cx="469744" cy="259045"/>
    <xdr:sp macro="" textlink="">
      <xdr:nvSpPr>
        <xdr:cNvPr id="188" name="テキスト ボックス 187"/>
        <xdr:cNvSpPr txBox="1"/>
      </xdr:nvSpPr>
      <xdr:spPr>
        <a:xfrm>
          <a:off x="1784427"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36779</xdr:rowOff>
    </xdr:from>
    <xdr:to>
      <xdr:col>1</xdr:col>
      <xdr:colOff>485775</xdr:colOff>
      <xdr:row>77</xdr:row>
      <xdr:rowOff>138379</xdr:rowOff>
    </xdr:to>
    <xdr:sp macro="" textlink="">
      <xdr:nvSpPr>
        <xdr:cNvPr id="189" name="フローチャート : 判断 188"/>
        <xdr:cNvSpPr/>
      </xdr:nvSpPr>
      <xdr:spPr>
        <a:xfrm>
          <a:off x="1079500" y="132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154906</xdr:rowOff>
    </xdr:from>
    <xdr:ext cx="469744" cy="259045"/>
    <xdr:sp macro="" textlink="">
      <xdr:nvSpPr>
        <xdr:cNvPr id="190" name="テキスト ボックス 189"/>
        <xdr:cNvSpPr txBox="1"/>
      </xdr:nvSpPr>
      <xdr:spPr>
        <a:xfrm>
          <a:off x="895427" y="1301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103302</xdr:rowOff>
    </xdr:from>
    <xdr:to>
      <xdr:col>6</xdr:col>
      <xdr:colOff>561975</xdr:colOff>
      <xdr:row>78</xdr:row>
      <xdr:rowOff>33452</xdr:rowOff>
    </xdr:to>
    <xdr:sp macro="" textlink="">
      <xdr:nvSpPr>
        <xdr:cNvPr id="196" name="円/楕円 195"/>
        <xdr:cNvSpPr/>
      </xdr:nvSpPr>
      <xdr:spPr>
        <a:xfrm>
          <a:off x="4584700" y="133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81729</xdr:rowOff>
    </xdr:from>
    <xdr:ext cx="469744" cy="259045"/>
    <xdr:sp macro="" textlink="">
      <xdr:nvSpPr>
        <xdr:cNvPr id="197" name="維持補修費該当値テキスト"/>
        <xdr:cNvSpPr txBox="1"/>
      </xdr:nvSpPr>
      <xdr:spPr>
        <a:xfrm>
          <a:off x="4686300" y="1328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1499</xdr:rowOff>
    </xdr:from>
    <xdr:to>
      <xdr:col>5</xdr:col>
      <xdr:colOff>409575</xdr:colOff>
      <xdr:row>77</xdr:row>
      <xdr:rowOff>103099</xdr:rowOff>
    </xdr:to>
    <xdr:sp macro="" textlink="">
      <xdr:nvSpPr>
        <xdr:cNvPr id="198" name="円/楕円 197"/>
        <xdr:cNvSpPr/>
      </xdr:nvSpPr>
      <xdr:spPr>
        <a:xfrm>
          <a:off x="3746500" y="132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94226</xdr:rowOff>
    </xdr:from>
    <xdr:ext cx="469744" cy="259045"/>
    <xdr:sp macro="" textlink="">
      <xdr:nvSpPr>
        <xdr:cNvPr id="199" name="テキスト ボックス 198"/>
        <xdr:cNvSpPr txBox="1"/>
      </xdr:nvSpPr>
      <xdr:spPr>
        <a:xfrm>
          <a:off x="3562427" y="1329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90881</xdr:rowOff>
    </xdr:from>
    <xdr:to>
      <xdr:col>4</xdr:col>
      <xdr:colOff>206375</xdr:colOff>
      <xdr:row>78</xdr:row>
      <xdr:rowOff>21031</xdr:rowOff>
    </xdr:to>
    <xdr:sp macro="" textlink="">
      <xdr:nvSpPr>
        <xdr:cNvPr id="200" name="円/楕円 199"/>
        <xdr:cNvSpPr/>
      </xdr:nvSpPr>
      <xdr:spPr>
        <a:xfrm>
          <a:off x="2857500" y="132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12158</xdr:rowOff>
    </xdr:from>
    <xdr:ext cx="469744" cy="259045"/>
    <xdr:sp macro="" textlink="">
      <xdr:nvSpPr>
        <xdr:cNvPr id="201" name="テキスト ボックス 200"/>
        <xdr:cNvSpPr txBox="1"/>
      </xdr:nvSpPr>
      <xdr:spPr>
        <a:xfrm>
          <a:off x="2673427" y="1338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119227</xdr:rowOff>
    </xdr:from>
    <xdr:to>
      <xdr:col>3</xdr:col>
      <xdr:colOff>3175</xdr:colOff>
      <xdr:row>78</xdr:row>
      <xdr:rowOff>49377</xdr:rowOff>
    </xdr:to>
    <xdr:sp macro="" textlink="">
      <xdr:nvSpPr>
        <xdr:cNvPr id="202" name="円/楕円 201"/>
        <xdr:cNvSpPr/>
      </xdr:nvSpPr>
      <xdr:spPr>
        <a:xfrm>
          <a:off x="1968500" y="133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40504</xdr:rowOff>
    </xdr:from>
    <xdr:ext cx="469744" cy="259045"/>
    <xdr:sp macro="" textlink="">
      <xdr:nvSpPr>
        <xdr:cNvPr id="203" name="テキスト ボックス 202"/>
        <xdr:cNvSpPr txBox="1"/>
      </xdr:nvSpPr>
      <xdr:spPr>
        <a:xfrm>
          <a:off x="1784427" y="1341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86613</xdr:rowOff>
    </xdr:from>
    <xdr:to>
      <xdr:col>1</xdr:col>
      <xdr:colOff>485775</xdr:colOff>
      <xdr:row>79</xdr:row>
      <xdr:rowOff>16763</xdr:rowOff>
    </xdr:to>
    <xdr:sp macro="" textlink="">
      <xdr:nvSpPr>
        <xdr:cNvPr id="204" name="円/楕円 203"/>
        <xdr:cNvSpPr/>
      </xdr:nvSpPr>
      <xdr:spPr>
        <a:xfrm>
          <a:off x="1079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7890</xdr:rowOff>
    </xdr:from>
    <xdr:ext cx="469744" cy="259045"/>
    <xdr:sp macro="" textlink="">
      <xdr:nvSpPr>
        <xdr:cNvPr id="205" name="テキスト ボックス 204"/>
        <xdr:cNvSpPr txBox="1"/>
      </xdr:nvSpPr>
      <xdr:spPr>
        <a:xfrm>
          <a:off x="895427" y="135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24924</xdr:rowOff>
    </xdr:from>
    <xdr:to>
      <xdr:col>6</xdr:col>
      <xdr:colOff>510540</xdr:colOff>
      <xdr:row>99</xdr:row>
      <xdr:rowOff>72977</xdr:rowOff>
    </xdr:to>
    <xdr:cxnSp macro="">
      <xdr:nvCxnSpPr>
        <xdr:cNvPr id="228" name="直線コネクタ 227"/>
        <xdr:cNvCxnSpPr/>
      </xdr:nvCxnSpPr>
      <xdr:spPr>
        <a:xfrm flipV="1">
          <a:off x="4633595" y="16141224"/>
          <a:ext cx="1270" cy="90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76804</xdr:rowOff>
    </xdr:from>
    <xdr:ext cx="534377" cy="259045"/>
    <xdr:sp macro="" textlink="">
      <xdr:nvSpPr>
        <xdr:cNvPr id="229" name="扶助費最小値テキスト"/>
        <xdr:cNvSpPr txBox="1"/>
      </xdr:nvSpPr>
      <xdr:spPr>
        <a:xfrm>
          <a:off x="4686300" y="170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72977</xdr:rowOff>
    </xdr:from>
    <xdr:to>
      <xdr:col>6</xdr:col>
      <xdr:colOff>600075</xdr:colOff>
      <xdr:row>99</xdr:row>
      <xdr:rowOff>72977</xdr:rowOff>
    </xdr:to>
    <xdr:cxnSp macro="">
      <xdr:nvCxnSpPr>
        <xdr:cNvPr id="230" name="直線コネクタ 229"/>
        <xdr:cNvCxnSpPr/>
      </xdr:nvCxnSpPr>
      <xdr:spPr>
        <a:xfrm>
          <a:off x="4546600" y="170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143051</xdr:rowOff>
    </xdr:from>
    <xdr:ext cx="599010" cy="259045"/>
    <xdr:sp macro="" textlink="">
      <xdr:nvSpPr>
        <xdr:cNvPr id="231" name="扶助費最大値テキスト"/>
        <xdr:cNvSpPr txBox="1"/>
      </xdr:nvSpPr>
      <xdr:spPr>
        <a:xfrm>
          <a:off x="4686300" y="1591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94</xdr:row>
      <xdr:rowOff>24924</xdr:rowOff>
    </xdr:from>
    <xdr:to>
      <xdr:col>6</xdr:col>
      <xdr:colOff>600075</xdr:colOff>
      <xdr:row>94</xdr:row>
      <xdr:rowOff>24924</xdr:rowOff>
    </xdr:to>
    <xdr:cxnSp macro="">
      <xdr:nvCxnSpPr>
        <xdr:cNvPr id="232" name="直線コネクタ 231"/>
        <xdr:cNvCxnSpPr/>
      </xdr:nvCxnSpPr>
      <xdr:spPr>
        <a:xfrm>
          <a:off x="4546600" y="1614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156992</xdr:rowOff>
    </xdr:from>
    <xdr:to>
      <xdr:col>6</xdr:col>
      <xdr:colOff>511175</xdr:colOff>
      <xdr:row>99</xdr:row>
      <xdr:rowOff>8136</xdr:rowOff>
    </xdr:to>
    <xdr:cxnSp macro="">
      <xdr:nvCxnSpPr>
        <xdr:cNvPr id="233" name="直線コネクタ 232"/>
        <xdr:cNvCxnSpPr/>
      </xdr:nvCxnSpPr>
      <xdr:spPr>
        <a:xfrm flipV="1">
          <a:off x="3797300" y="16959092"/>
          <a:ext cx="8382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88395</xdr:rowOff>
    </xdr:from>
    <xdr:ext cx="534377" cy="259045"/>
    <xdr:sp macro="" textlink="">
      <xdr:nvSpPr>
        <xdr:cNvPr id="234" name="扶助費平均値テキスト"/>
        <xdr:cNvSpPr txBox="1"/>
      </xdr:nvSpPr>
      <xdr:spPr>
        <a:xfrm>
          <a:off x="4686300" y="1654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65518</xdr:rowOff>
    </xdr:from>
    <xdr:to>
      <xdr:col>6</xdr:col>
      <xdr:colOff>561975</xdr:colOff>
      <xdr:row>97</xdr:row>
      <xdr:rowOff>167118</xdr:rowOff>
    </xdr:to>
    <xdr:sp macro="" textlink="">
      <xdr:nvSpPr>
        <xdr:cNvPr id="235" name="フローチャート : 判断 234"/>
        <xdr:cNvSpPr/>
      </xdr:nvSpPr>
      <xdr:spPr>
        <a:xfrm>
          <a:off x="4584700" y="166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8136</xdr:rowOff>
    </xdr:from>
    <xdr:to>
      <xdr:col>5</xdr:col>
      <xdr:colOff>358775</xdr:colOff>
      <xdr:row>99</xdr:row>
      <xdr:rowOff>54716</xdr:rowOff>
    </xdr:to>
    <xdr:cxnSp macro="">
      <xdr:nvCxnSpPr>
        <xdr:cNvPr id="236" name="直線コネクタ 235"/>
        <xdr:cNvCxnSpPr/>
      </xdr:nvCxnSpPr>
      <xdr:spPr>
        <a:xfrm flipV="1">
          <a:off x="2908300" y="16981686"/>
          <a:ext cx="889000" cy="4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76829</xdr:rowOff>
    </xdr:from>
    <xdr:to>
      <xdr:col>5</xdr:col>
      <xdr:colOff>409575</xdr:colOff>
      <xdr:row>98</xdr:row>
      <xdr:rowOff>6979</xdr:rowOff>
    </xdr:to>
    <xdr:sp macro="" textlink="">
      <xdr:nvSpPr>
        <xdr:cNvPr id="237" name="フローチャート : 判断 236"/>
        <xdr:cNvSpPr/>
      </xdr:nvSpPr>
      <xdr:spPr>
        <a:xfrm>
          <a:off x="3746500" y="1670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23506</xdr:rowOff>
    </xdr:from>
    <xdr:ext cx="534377" cy="259045"/>
    <xdr:sp macro="" textlink="">
      <xdr:nvSpPr>
        <xdr:cNvPr id="238" name="テキスト ボックス 237"/>
        <xdr:cNvSpPr txBox="1"/>
      </xdr:nvSpPr>
      <xdr:spPr>
        <a:xfrm>
          <a:off x="3530111" y="1648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54716</xdr:rowOff>
    </xdr:from>
    <xdr:to>
      <xdr:col>4</xdr:col>
      <xdr:colOff>155575</xdr:colOff>
      <xdr:row>99</xdr:row>
      <xdr:rowOff>70005</xdr:rowOff>
    </xdr:to>
    <xdr:cxnSp macro="">
      <xdr:nvCxnSpPr>
        <xdr:cNvPr id="239" name="直線コネクタ 238"/>
        <xdr:cNvCxnSpPr/>
      </xdr:nvCxnSpPr>
      <xdr:spPr>
        <a:xfrm flipV="1">
          <a:off x="2019300" y="17028266"/>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138150</xdr:rowOff>
    </xdr:from>
    <xdr:to>
      <xdr:col>4</xdr:col>
      <xdr:colOff>206375</xdr:colOff>
      <xdr:row>98</xdr:row>
      <xdr:rowOff>68300</xdr:rowOff>
    </xdr:to>
    <xdr:sp macro="" textlink="">
      <xdr:nvSpPr>
        <xdr:cNvPr id="240" name="フローチャート : 判断 239"/>
        <xdr:cNvSpPr/>
      </xdr:nvSpPr>
      <xdr:spPr>
        <a:xfrm>
          <a:off x="2857500" y="1676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84827</xdr:rowOff>
    </xdr:from>
    <xdr:ext cx="534377" cy="259045"/>
    <xdr:sp macro="" textlink="">
      <xdr:nvSpPr>
        <xdr:cNvPr id="241" name="テキスト ボックス 240"/>
        <xdr:cNvSpPr txBox="1"/>
      </xdr:nvSpPr>
      <xdr:spPr>
        <a:xfrm>
          <a:off x="2641111" y="165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52045</xdr:rowOff>
    </xdr:from>
    <xdr:to>
      <xdr:col>2</xdr:col>
      <xdr:colOff>638175</xdr:colOff>
      <xdr:row>99</xdr:row>
      <xdr:rowOff>70005</xdr:rowOff>
    </xdr:to>
    <xdr:cxnSp macro="">
      <xdr:nvCxnSpPr>
        <xdr:cNvPr id="242" name="直線コネクタ 241"/>
        <xdr:cNvCxnSpPr/>
      </xdr:nvCxnSpPr>
      <xdr:spPr>
        <a:xfrm>
          <a:off x="1130300" y="15653995"/>
          <a:ext cx="889000" cy="13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157755</xdr:rowOff>
    </xdr:from>
    <xdr:to>
      <xdr:col>3</xdr:col>
      <xdr:colOff>3175</xdr:colOff>
      <xdr:row>98</xdr:row>
      <xdr:rowOff>87905</xdr:rowOff>
    </xdr:to>
    <xdr:sp macro="" textlink="">
      <xdr:nvSpPr>
        <xdr:cNvPr id="243" name="フローチャート : 判断 242"/>
        <xdr:cNvSpPr/>
      </xdr:nvSpPr>
      <xdr:spPr>
        <a:xfrm>
          <a:off x="1968500" y="167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104432</xdr:rowOff>
    </xdr:from>
    <xdr:ext cx="534377" cy="259045"/>
    <xdr:sp macro="" textlink="">
      <xdr:nvSpPr>
        <xdr:cNvPr id="244" name="テキスト ボックス 243"/>
        <xdr:cNvSpPr txBox="1"/>
      </xdr:nvSpPr>
      <xdr:spPr>
        <a:xfrm>
          <a:off x="1752111" y="165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151436</xdr:rowOff>
    </xdr:from>
    <xdr:to>
      <xdr:col>1</xdr:col>
      <xdr:colOff>485775</xdr:colOff>
      <xdr:row>98</xdr:row>
      <xdr:rowOff>81586</xdr:rowOff>
    </xdr:to>
    <xdr:sp macro="" textlink="">
      <xdr:nvSpPr>
        <xdr:cNvPr id="245" name="フローチャート : 判断 244"/>
        <xdr:cNvSpPr/>
      </xdr:nvSpPr>
      <xdr:spPr>
        <a:xfrm>
          <a:off x="1079500" y="1678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72713</xdr:rowOff>
    </xdr:from>
    <xdr:ext cx="534377" cy="259045"/>
    <xdr:sp macro="" textlink="">
      <xdr:nvSpPr>
        <xdr:cNvPr id="246" name="テキスト ボックス 245"/>
        <xdr:cNvSpPr txBox="1"/>
      </xdr:nvSpPr>
      <xdr:spPr>
        <a:xfrm>
          <a:off x="863111" y="168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106192</xdr:rowOff>
    </xdr:from>
    <xdr:to>
      <xdr:col>6</xdr:col>
      <xdr:colOff>561975</xdr:colOff>
      <xdr:row>99</xdr:row>
      <xdr:rowOff>36342</xdr:rowOff>
    </xdr:to>
    <xdr:sp macro="" textlink="">
      <xdr:nvSpPr>
        <xdr:cNvPr id="252" name="円/楕円 251"/>
        <xdr:cNvSpPr/>
      </xdr:nvSpPr>
      <xdr:spPr>
        <a:xfrm>
          <a:off x="4584700" y="169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21119</xdr:rowOff>
    </xdr:from>
    <xdr:ext cx="534377" cy="259045"/>
    <xdr:sp macro="" textlink="">
      <xdr:nvSpPr>
        <xdr:cNvPr id="253" name="扶助費該当値テキスト"/>
        <xdr:cNvSpPr txBox="1"/>
      </xdr:nvSpPr>
      <xdr:spPr>
        <a:xfrm>
          <a:off x="4686300" y="168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48,109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128786</xdr:rowOff>
    </xdr:from>
    <xdr:to>
      <xdr:col>5</xdr:col>
      <xdr:colOff>409575</xdr:colOff>
      <xdr:row>99</xdr:row>
      <xdr:rowOff>58936</xdr:rowOff>
    </xdr:to>
    <xdr:sp macro="" textlink="">
      <xdr:nvSpPr>
        <xdr:cNvPr id="254" name="円/楕円 253"/>
        <xdr:cNvSpPr/>
      </xdr:nvSpPr>
      <xdr:spPr>
        <a:xfrm>
          <a:off x="3746500" y="169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50063</xdr:rowOff>
    </xdr:from>
    <xdr:ext cx="534377" cy="259045"/>
    <xdr:sp macro="" textlink="">
      <xdr:nvSpPr>
        <xdr:cNvPr id="255" name="テキスト ボックス 254"/>
        <xdr:cNvSpPr txBox="1"/>
      </xdr:nvSpPr>
      <xdr:spPr>
        <a:xfrm>
          <a:off x="3530111" y="1702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45,638</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3916</xdr:rowOff>
    </xdr:from>
    <xdr:to>
      <xdr:col>4</xdr:col>
      <xdr:colOff>206375</xdr:colOff>
      <xdr:row>99</xdr:row>
      <xdr:rowOff>105516</xdr:rowOff>
    </xdr:to>
    <xdr:sp macro="" textlink="">
      <xdr:nvSpPr>
        <xdr:cNvPr id="256" name="円/楕円 255"/>
        <xdr:cNvSpPr/>
      </xdr:nvSpPr>
      <xdr:spPr>
        <a:xfrm>
          <a:off x="2857500" y="1697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96643</xdr:rowOff>
    </xdr:from>
    <xdr:ext cx="534377" cy="259045"/>
    <xdr:sp macro="" textlink="">
      <xdr:nvSpPr>
        <xdr:cNvPr id="257" name="テキスト ボックス 256"/>
        <xdr:cNvSpPr txBox="1"/>
      </xdr:nvSpPr>
      <xdr:spPr>
        <a:xfrm>
          <a:off x="2641111" y="1707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19205</xdr:rowOff>
    </xdr:from>
    <xdr:to>
      <xdr:col>3</xdr:col>
      <xdr:colOff>3175</xdr:colOff>
      <xdr:row>99</xdr:row>
      <xdr:rowOff>120805</xdr:rowOff>
    </xdr:to>
    <xdr:sp macro="" textlink="">
      <xdr:nvSpPr>
        <xdr:cNvPr id="258" name="円/楕円 257"/>
        <xdr:cNvSpPr/>
      </xdr:nvSpPr>
      <xdr:spPr>
        <a:xfrm>
          <a:off x="1968500" y="169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111932</xdr:rowOff>
    </xdr:from>
    <xdr:ext cx="534377" cy="259045"/>
    <xdr:sp macro="" textlink="">
      <xdr:nvSpPr>
        <xdr:cNvPr id="259" name="テキスト ボックス 258"/>
        <xdr:cNvSpPr txBox="1"/>
      </xdr:nvSpPr>
      <xdr:spPr>
        <a:xfrm>
          <a:off x="1752111" y="1708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38,872</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1245</xdr:rowOff>
    </xdr:from>
    <xdr:to>
      <xdr:col>1</xdr:col>
      <xdr:colOff>485775</xdr:colOff>
      <xdr:row>91</xdr:row>
      <xdr:rowOff>102845</xdr:rowOff>
    </xdr:to>
    <xdr:sp macro="" textlink="">
      <xdr:nvSpPr>
        <xdr:cNvPr id="260" name="円/楕円 259"/>
        <xdr:cNvSpPr/>
      </xdr:nvSpPr>
      <xdr:spPr>
        <a:xfrm>
          <a:off x="1079500" y="156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119372</xdr:rowOff>
    </xdr:from>
    <xdr:ext cx="599010" cy="259045"/>
    <xdr:sp macro="" textlink="">
      <xdr:nvSpPr>
        <xdr:cNvPr id="261" name="テキスト ボックス 260"/>
        <xdr:cNvSpPr txBox="1"/>
      </xdr:nvSpPr>
      <xdr:spPr>
        <a:xfrm>
          <a:off x="830794" y="1537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29</xdr:row>
      <xdr:rowOff>92727</xdr:rowOff>
    </xdr:from>
    <xdr:ext cx="685572" cy="259045"/>
    <xdr:sp macro="" textlink="">
      <xdr:nvSpPr>
        <xdr:cNvPr id="281" name="テキスト ボックス 280"/>
        <xdr:cNvSpPr txBox="1"/>
      </xdr:nvSpPr>
      <xdr:spPr>
        <a:xfrm>
          <a:off x="5918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87958</xdr:rowOff>
    </xdr:from>
    <xdr:to>
      <xdr:col>15</xdr:col>
      <xdr:colOff>180340</xdr:colOff>
      <xdr:row>38</xdr:row>
      <xdr:rowOff>159093</xdr:rowOff>
    </xdr:to>
    <xdr:cxnSp macro="">
      <xdr:nvCxnSpPr>
        <xdr:cNvPr id="285" name="直線コネクタ 284"/>
        <xdr:cNvCxnSpPr/>
      </xdr:nvCxnSpPr>
      <xdr:spPr>
        <a:xfrm flipV="1">
          <a:off x="10475595" y="6431608"/>
          <a:ext cx="1270" cy="24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162920</xdr:rowOff>
    </xdr:from>
    <xdr:ext cx="534377" cy="259045"/>
    <xdr:sp macro="" textlink="">
      <xdr:nvSpPr>
        <xdr:cNvPr id="286" name="補助費等最小値テキスト"/>
        <xdr:cNvSpPr txBox="1"/>
      </xdr:nvSpPr>
      <xdr:spPr>
        <a:xfrm>
          <a:off x="10528300" y="66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38</xdr:row>
      <xdr:rowOff>159093</xdr:rowOff>
    </xdr:from>
    <xdr:to>
      <xdr:col>15</xdr:col>
      <xdr:colOff>269875</xdr:colOff>
      <xdr:row>38</xdr:row>
      <xdr:rowOff>159093</xdr:rowOff>
    </xdr:to>
    <xdr:cxnSp macro="">
      <xdr:nvCxnSpPr>
        <xdr:cNvPr id="287" name="直線コネクタ 286"/>
        <xdr:cNvCxnSpPr/>
      </xdr:nvCxnSpPr>
      <xdr:spPr>
        <a:xfrm>
          <a:off x="10388600" y="667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34635</xdr:rowOff>
    </xdr:from>
    <xdr:ext cx="599010" cy="259045"/>
    <xdr:sp macro="" textlink="">
      <xdr:nvSpPr>
        <xdr:cNvPr id="288" name="補助費等最大値テキスト"/>
        <xdr:cNvSpPr txBox="1"/>
      </xdr:nvSpPr>
      <xdr:spPr>
        <a:xfrm>
          <a:off x="10528300" y="620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37</xdr:row>
      <xdr:rowOff>87958</xdr:rowOff>
    </xdr:from>
    <xdr:to>
      <xdr:col>15</xdr:col>
      <xdr:colOff>269875</xdr:colOff>
      <xdr:row>37</xdr:row>
      <xdr:rowOff>87958</xdr:rowOff>
    </xdr:to>
    <xdr:cxnSp macro="">
      <xdr:nvCxnSpPr>
        <xdr:cNvPr id="289" name="直線コネクタ 288"/>
        <xdr:cNvCxnSpPr/>
      </xdr:nvCxnSpPr>
      <xdr:spPr>
        <a:xfrm>
          <a:off x="10388600" y="643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87958</xdr:rowOff>
    </xdr:from>
    <xdr:to>
      <xdr:col>15</xdr:col>
      <xdr:colOff>180975</xdr:colOff>
      <xdr:row>37</xdr:row>
      <xdr:rowOff>143663</xdr:rowOff>
    </xdr:to>
    <xdr:cxnSp macro="">
      <xdr:nvCxnSpPr>
        <xdr:cNvPr id="290" name="直線コネクタ 289"/>
        <xdr:cNvCxnSpPr/>
      </xdr:nvCxnSpPr>
      <xdr:spPr>
        <a:xfrm flipV="1">
          <a:off x="9639300" y="6431608"/>
          <a:ext cx="8382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1609</xdr:rowOff>
    </xdr:from>
    <xdr:ext cx="599010" cy="259045"/>
    <xdr:sp macro="" textlink="">
      <xdr:nvSpPr>
        <xdr:cNvPr id="291" name="補助費等平均値テキスト"/>
        <xdr:cNvSpPr txBox="1"/>
      </xdr:nvSpPr>
      <xdr:spPr>
        <a:xfrm>
          <a:off x="10528300" y="65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23182</xdr:rowOff>
    </xdr:from>
    <xdr:to>
      <xdr:col>15</xdr:col>
      <xdr:colOff>231775</xdr:colOff>
      <xdr:row>38</xdr:row>
      <xdr:rowOff>124782</xdr:rowOff>
    </xdr:to>
    <xdr:sp macro="" textlink="">
      <xdr:nvSpPr>
        <xdr:cNvPr id="292" name="フローチャート : 判断 291"/>
        <xdr:cNvSpPr/>
      </xdr:nvSpPr>
      <xdr:spPr>
        <a:xfrm>
          <a:off x="10426700" y="65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131037</xdr:rowOff>
    </xdr:from>
    <xdr:to>
      <xdr:col>14</xdr:col>
      <xdr:colOff>28575</xdr:colOff>
      <xdr:row>37</xdr:row>
      <xdr:rowOff>143663</xdr:rowOff>
    </xdr:to>
    <xdr:cxnSp macro="">
      <xdr:nvCxnSpPr>
        <xdr:cNvPr id="293" name="直線コネクタ 292"/>
        <xdr:cNvCxnSpPr/>
      </xdr:nvCxnSpPr>
      <xdr:spPr>
        <a:xfrm>
          <a:off x="8750300" y="5445987"/>
          <a:ext cx="889000" cy="10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63422</xdr:rowOff>
    </xdr:from>
    <xdr:to>
      <xdr:col>14</xdr:col>
      <xdr:colOff>79375</xdr:colOff>
      <xdr:row>38</xdr:row>
      <xdr:rowOff>165022</xdr:rowOff>
    </xdr:to>
    <xdr:sp macro="" textlink="">
      <xdr:nvSpPr>
        <xdr:cNvPr id="294" name="フローチャート : 判断 293"/>
        <xdr:cNvSpPr/>
      </xdr:nvSpPr>
      <xdr:spPr>
        <a:xfrm>
          <a:off x="9588500" y="657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156149</xdr:rowOff>
    </xdr:from>
    <xdr:ext cx="534377" cy="259045"/>
    <xdr:sp macro="" textlink="">
      <xdr:nvSpPr>
        <xdr:cNvPr id="295" name="テキスト ボックス 294"/>
        <xdr:cNvSpPr txBox="1"/>
      </xdr:nvSpPr>
      <xdr:spPr>
        <a:xfrm>
          <a:off x="9372111" y="667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56340</xdr:rowOff>
    </xdr:from>
    <xdr:to>
      <xdr:col>12</xdr:col>
      <xdr:colOff>511175</xdr:colOff>
      <xdr:row>31</xdr:row>
      <xdr:rowOff>131037</xdr:rowOff>
    </xdr:to>
    <xdr:cxnSp macro="">
      <xdr:nvCxnSpPr>
        <xdr:cNvPr id="296" name="直線コネクタ 295"/>
        <xdr:cNvCxnSpPr/>
      </xdr:nvCxnSpPr>
      <xdr:spPr>
        <a:xfrm>
          <a:off x="7861300" y="5199840"/>
          <a:ext cx="889000" cy="24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66153</xdr:rowOff>
    </xdr:from>
    <xdr:to>
      <xdr:col>12</xdr:col>
      <xdr:colOff>561975</xdr:colOff>
      <xdr:row>38</xdr:row>
      <xdr:rowOff>167753</xdr:rowOff>
    </xdr:to>
    <xdr:sp macro="" textlink="">
      <xdr:nvSpPr>
        <xdr:cNvPr id="297" name="フローチャート : 判断 296"/>
        <xdr:cNvSpPr/>
      </xdr:nvSpPr>
      <xdr:spPr>
        <a:xfrm>
          <a:off x="8699500" y="658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158880</xdr:rowOff>
    </xdr:from>
    <xdr:ext cx="534377" cy="259045"/>
    <xdr:sp macro="" textlink="">
      <xdr:nvSpPr>
        <xdr:cNvPr id="298" name="テキスト ボックス 297"/>
        <xdr:cNvSpPr txBox="1"/>
      </xdr:nvSpPr>
      <xdr:spPr>
        <a:xfrm>
          <a:off x="8483111" y="667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56340</xdr:rowOff>
    </xdr:from>
    <xdr:to>
      <xdr:col>11</xdr:col>
      <xdr:colOff>307975</xdr:colOff>
      <xdr:row>38</xdr:row>
      <xdr:rowOff>55940</xdr:rowOff>
    </xdr:to>
    <xdr:cxnSp macro="">
      <xdr:nvCxnSpPr>
        <xdr:cNvPr id="299" name="直線コネクタ 298"/>
        <xdr:cNvCxnSpPr/>
      </xdr:nvCxnSpPr>
      <xdr:spPr>
        <a:xfrm flipV="1">
          <a:off x="6972300" y="5199840"/>
          <a:ext cx="889000" cy="137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68096</xdr:rowOff>
    </xdr:from>
    <xdr:to>
      <xdr:col>11</xdr:col>
      <xdr:colOff>358775</xdr:colOff>
      <xdr:row>38</xdr:row>
      <xdr:rowOff>169696</xdr:rowOff>
    </xdr:to>
    <xdr:sp macro="" textlink="">
      <xdr:nvSpPr>
        <xdr:cNvPr id="300" name="フローチャート : 判断 299"/>
        <xdr:cNvSpPr/>
      </xdr:nvSpPr>
      <xdr:spPr>
        <a:xfrm>
          <a:off x="7810500" y="658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160823</xdr:rowOff>
    </xdr:from>
    <xdr:ext cx="534377" cy="259045"/>
    <xdr:sp macro="" textlink="">
      <xdr:nvSpPr>
        <xdr:cNvPr id="301" name="テキスト ボックス 300"/>
        <xdr:cNvSpPr txBox="1"/>
      </xdr:nvSpPr>
      <xdr:spPr>
        <a:xfrm>
          <a:off x="7594111" y="667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66024</xdr:rowOff>
    </xdr:from>
    <xdr:to>
      <xdr:col>10</xdr:col>
      <xdr:colOff>155575</xdr:colOff>
      <xdr:row>38</xdr:row>
      <xdr:rowOff>167624</xdr:rowOff>
    </xdr:to>
    <xdr:sp macro="" textlink="">
      <xdr:nvSpPr>
        <xdr:cNvPr id="302" name="フローチャート : 判断 301"/>
        <xdr:cNvSpPr/>
      </xdr:nvSpPr>
      <xdr:spPr>
        <a:xfrm>
          <a:off x="6921500" y="6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158751</xdr:rowOff>
    </xdr:from>
    <xdr:ext cx="534377" cy="259045"/>
    <xdr:sp macro="" textlink="">
      <xdr:nvSpPr>
        <xdr:cNvPr id="303" name="テキスト ボックス 302"/>
        <xdr:cNvSpPr txBox="1"/>
      </xdr:nvSpPr>
      <xdr:spPr>
        <a:xfrm>
          <a:off x="6705111" y="667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37158</xdr:rowOff>
    </xdr:from>
    <xdr:to>
      <xdr:col>15</xdr:col>
      <xdr:colOff>231775</xdr:colOff>
      <xdr:row>37</xdr:row>
      <xdr:rowOff>138758</xdr:rowOff>
    </xdr:to>
    <xdr:sp macro="" textlink="">
      <xdr:nvSpPr>
        <xdr:cNvPr id="309" name="円/楕円 308"/>
        <xdr:cNvSpPr/>
      </xdr:nvSpPr>
      <xdr:spPr>
        <a:xfrm>
          <a:off x="10426700" y="63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161635</xdr:rowOff>
    </xdr:from>
    <xdr:ext cx="599010" cy="259045"/>
    <xdr:sp macro="" textlink="">
      <xdr:nvSpPr>
        <xdr:cNvPr id="310" name="補助費等該当値テキスト"/>
        <xdr:cNvSpPr txBox="1"/>
      </xdr:nvSpPr>
      <xdr:spPr>
        <a:xfrm>
          <a:off x="10528300" y="63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235,742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92863</xdr:rowOff>
    </xdr:from>
    <xdr:to>
      <xdr:col>14</xdr:col>
      <xdr:colOff>79375</xdr:colOff>
      <xdr:row>38</xdr:row>
      <xdr:rowOff>23013</xdr:rowOff>
    </xdr:to>
    <xdr:sp macro="" textlink="">
      <xdr:nvSpPr>
        <xdr:cNvPr id="311" name="円/楕円 310"/>
        <xdr:cNvSpPr/>
      </xdr:nvSpPr>
      <xdr:spPr>
        <a:xfrm>
          <a:off x="9588500" y="64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39540</xdr:rowOff>
    </xdr:from>
    <xdr:ext cx="599010" cy="259045"/>
    <xdr:sp macro="" textlink="">
      <xdr:nvSpPr>
        <xdr:cNvPr id="312" name="テキスト ボックス 311"/>
        <xdr:cNvSpPr txBox="1"/>
      </xdr:nvSpPr>
      <xdr:spPr>
        <a:xfrm>
          <a:off x="9339794" y="621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191,880</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80237</xdr:rowOff>
    </xdr:from>
    <xdr:to>
      <xdr:col>12</xdr:col>
      <xdr:colOff>561975</xdr:colOff>
      <xdr:row>32</xdr:row>
      <xdr:rowOff>10387</xdr:rowOff>
    </xdr:to>
    <xdr:sp macro="" textlink="">
      <xdr:nvSpPr>
        <xdr:cNvPr id="313" name="円/楕円 312"/>
        <xdr:cNvSpPr/>
      </xdr:nvSpPr>
      <xdr:spPr>
        <a:xfrm>
          <a:off x="8699500" y="53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30</xdr:row>
      <xdr:rowOff>26914</xdr:rowOff>
    </xdr:from>
    <xdr:ext cx="690189" cy="259045"/>
    <xdr:sp macro="" textlink="">
      <xdr:nvSpPr>
        <xdr:cNvPr id="314" name="テキスト ボックス 313"/>
        <xdr:cNvSpPr txBox="1"/>
      </xdr:nvSpPr>
      <xdr:spPr>
        <a:xfrm>
          <a:off x="8405204" y="51704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1,011,821</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5540</xdr:rowOff>
    </xdr:from>
    <xdr:to>
      <xdr:col>11</xdr:col>
      <xdr:colOff>358775</xdr:colOff>
      <xdr:row>30</xdr:row>
      <xdr:rowOff>107140</xdr:rowOff>
    </xdr:to>
    <xdr:sp macro="" textlink="">
      <xdr:nvSpPr>
        <xdr:cNvPr id="315" name="円/楕円 314"/>
        <xdr:cNvSpPr/>
      </xdr:nvSpPr>
      <xdr:spPr>
        <a:xfrm>
          <a:off x="7810500" y="51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28</xdr:row>
      <xdr:rowOff>123667</xdr:rowOff>
    </xdr:from>
    <xdr:ext cx="690189" cy="259045"/>
    <xdr:sp macro="" textlink="">
      <xdr:nvSpPr>
        <xdr:cNvPr id="316" name="テキスト ボックス 315"/>
        <xdr:cNvSpPr txBox="1"/>
      </xdr:nvSpPr>
      <xdr:spPr>
        <a:xfrm>
          <a:off x="7516204" y="4924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1,205,638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5140</xdr:rowOff>
    </xdr:from>
    <xdr:to>
      <xdr:col>10</xdr:col>
      <xdr:colOff>155575</xdr:colOff>
      <xdr:row>38</xdr:row>
      <xdr:rowOff>106740</xdr:rowOff>
    </xdr:to>
    <xdr:sp macro="" textlink="">
      <xdr:nvSpPr>
        <xdr:cNvPr id="317" name="円/楕円 316"/>
        <xdr:cNvSpPr/>
      </xdr:nvSpPr>
      <xdr:spPr>
        <a:xfrm>
          <a:off x="6921500" y="65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123267</xdr:rowOff>
    </xdr:from>
    <xdr:ext cx="599010" cy="259045"/>
    <xdr:sp macro="" textlink="">
      <xdr:nvSpPr>
        <xdr:cNvPr id="318" name="テキスト ボックス 317"/>
        <xdr:cNvSpPr txBox="1"/>
      </xdr:nvSpPr>
      <xdr:spPr>
        <a:xfrm>
          <a:off x="6672794" y="629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2" name="直線コネクタ 341"/>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3"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44" name="直線コネクタ 343"/>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45"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46" name="直線コネクタ 345"/>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137313</xdr:rowOff>
    </xdr:from>
    <xdr:to>
      <xdr:col>15</xdr:col>
      <xdr:colOff>180975</xdr:colOff>
      <xdr:row>53</xdr:row>
      <xdr:rowOff>144531</xdr:rowOff>
    </xdr:to>
    <xdr:cxnSp macro="">
      <xdr:nvCxnSpPr>
        <xdr:cNvPr id="347" name="直線コネクタ 346"/>
        <xdr:cNvCxnSpPr/>
      </xdr:nvCxnSpPr>
      <xdr:spPr>
        <a:xfrm flipV="1">
          <a:off x="9639300" y="8881263"/>
          <a:ext cx="838200" cy="3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72096</xdr:rowOff>
    </xdr:from>
    <xdr:ext cx="534377" cy="259045"/>
    <xdr:sp macro="" textlink="">
      <xdr:nvSpPr>
        <xdr:cNvPr id="348" name="普通建設事業費平均値テキスト"/>
        <xdr:cNvSpPr txBox="1"/>
      </xdr:nvSpPr>
      <xdr:spPr>
        <a:xfrm>
          <a:off x="10528300" y="10016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49" name="フローチャート : 判断 348"/>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71212</xdr:rowOff>
    </xdr:from>
    <xdr:to>
      <xdr:col>14</xdr:col>
      <xdr:colOff>28575</xdr:colOff>
      <xdr:row>53</xdr:row>
      <xdr:rowOff>144531</xdr:rowOff>
    </xdr:to>
    <xdr:cxnSp macro="">
      <xdr:nvCxnSpPr>
        <xdr:cNvPr id="350" name="直線コネクタ 349"/>
        <xdr:cNvCxnSpPr/>
      </xdr:nvCxnSpPr>
      <xdr:spPr>
        <a:xfrm>
          <a:off x="8750300" y="9158062"/>
          <a:ext cx="889000" cy="7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87610</xdr:rowOff>
    </xdr:from>
    <xdr:to>
      <xdr:col>14</xdr:col>
      <xdr:colOff>79375</xdr:colOff>
      <xdr:row>59</xdr:row>
      <xdr:rowOff>17760</xdr:rowOff>
    </xdr:to>
    <xdr:sp macro="" textlink="">
      <xdr:nvSpPr>
        <xdr:cNvPr id="351" name="フローチャート : 判断 350"/>
        <xdr:cNvSpPr/>
      </xdr:nvSpPr>
      <xdr:spPr>
        <a:xfrm>
          <a:off x="9588500" y="1003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8887</xdr:rowOff>
    </xdr:from>
    <xdr:ext cx="599010" cy="259045"/>
    <xdr:sp macro="" textlink="">
      <xdr:nvSpPr>
        <xdr:cNvPr id="352" name="テキスト ボックス 351"/>
        <xdr:cNvSpPr txBox="1"/>
      </xdr:nvSpPr>
      <xdr:spPr>
        <a:xfrm>
          <a:off x="9339794" y="1012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71212</xdr:rowOff>
    </xdr:from>
    <xdr:to>
      <xdr:col>12</xdr:col>
      <xdr:colOff>511175</xdr:colOff>
      <xdr:row>58</xdr:row>
      <xdr:rowOff>122494</xdr:rowOff>
    </xdr:to>
    <xdr:cxnSp macro="">
      <xdr:nvCxnSpPr>
        <xdr:cNvPr id="353" name="直線コネクタ 352"/>
        <xdr:cNvCxnSpPr/>
      </xdr:nvCxnSpPr>
      <xdr:spPr>
        <a:xfrm flipV="1">
          <a:off x="7861300" y="9158062"/>
          <a:ext cx="889000" cy="90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75089</xdr:rowOff>
    </xdr:from>
    <xdr:to>
      <xdr:col>12</xdr:col>
      <xdr:colOff>561975</xdr:colOff>
      <xdr:row>59</xdr:row>
      <xdr:rowOff>5239</xdr:rowOff>
    </xdr:to>
    <xdr:sp macro="" textlink="">
      <xdr:nvSpPr>
        <xdr:cNvPr id="354" name="フローチャート : 判断 353"/>
        <xdr:cNvSpPr/>
      </xdr:nvSpPr>
      <xdr:spPr>
        <a:xfrm>
          <a:off x="8699500" y="100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167816</xdr:rowOff>
    </xdr:from>
    <xdr:ext cx="599010" cy="259045"/>
    <xdr:sp macro="" textlink="">
      <xdr:nvSpPr>
        <xdr:cNvPr id="355" name="テキスト ボックス 354"/>
        <xdr:cNvSpPr txBox="1"/>
      </xdr:nvSpPr>
      <xdr:spPr>
        <a:xfrm>
          <a:off x="8450794" y="1011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122494</xdr:rowOff>
    </xdr:from>
    <xdr:to>
      <xdr:col>11</xdr:col>
      <xdr:colOff>307975</xdr:colOff>
      <xdr:row>58</xdr:row>
      <xdr:rowOff>159391</xdr:rowOff>
    </xdr:to>
    <xdr:cxnSp macro="">
      <xdr:nvCxnSpPr>
        <xdr:cNvPr id="356" name="直線コネクタ 355"/>
        <xdr:cNvCxnSpPr/>
      </xdr:nvCxnSpPr>
      <xdr:spPr>
        <a:xfrm flipV="1">
          <a:off x="6972300" y="10066594"/>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104764</xdr:rowOff>
    </xdr:from>
    <xdr:to>
      <xdr:col>11</xdr:col>
      <xdr:colOff>358775</xdr:colOff>
      <xdr:row>59</xdr:row>
      <xdr:rowOff>34914</xdr:rowOff>
    </xdr:to>
    <xdr:sp macro="" textlink="">
      <xdr:nvSpPr>
        <xdr:cNvPr id="357" name="フローチャート : 判断 356"/>
        <xdr:cNvSpPr/>
      </xdr:nvSpPr>
      <xdr:spPr>
        <a:xfrm>
          <a:off x="7810500" y="10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26041</xdr:rowOff>
    </xdr:from>
    <xdr:ext cx="534377" cy="259045"/>
    <xdr:sp macro="" textlink="">
      <xdr:nvSpPr>
        <xdr:cNvPr id="358" name="テキスト ボックス 357"/>
        <xdr:cNvSpPr txBox="1"/>
      </xdr:nvSpPr>
      <xdr:spPr>
        <a:xfrm>
          <a:off x="7594111" y="1014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95886</xdr:rowOff>
    </xdr:from>
    <xdr:to>
      <xdr:col>10</xdr:col>
      <xdr:colOff>155575</xdr:colOff>
      <xdr:row>59</xdr:row>
      <xdr:rowOff>26036</xdr:rowOff>
    </xdr:to>
    <xdr:sp macro="" textlink="">
      <xdr:nvSpPr>
        <xdr:cNvPr id="359" name="フローチャート : 判断 358"/>
        <xdr:cNvSpPr/>
      </xdr:nvSpPr>
      <xdr:spPr>
        <a:xfrm>
          <a:off x="6921500" y="100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42563</xdr:rowOff>
    </xdr:from>
    <xdr:ext cx="534377" cy="259045"/>
    <xdr:sp macro="" textlink="">
      <xdr:nvSpPr>
        <xdr:cNvPr id="360" name="テキスト ボックス 359"/>
        <xdr:cNvSpPr txBox="1"/>
      </xdr:nvSpPr>
      <xdr:spPr>
        <a:xfrm>
          <a:off x="6705111" y="98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86513</xdr:rowOff>
    </xdr:from>
    <xdr:to>
      <xdr:col>15</xdr:col>
      <xdr:colOff>231775</xdr:colOff>
      <xdr:row>52</xdr:row>
      <xdr:rowOff>16663</xdr:rowOff>
    </xdr:to>
    <xdr:sp macro="" textlink="">
      <xdr:nvSpPr>
        <xdr:cNvPr id="366" name="円/楕円 365"/>
        <xdr:cNvSpPr/>
      </xdr:nvSpPr>
      <xdr:spPr>
        <a:xfrm>
          <a:off x="10426700" y="88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39540</xdr:rowOff>
    </xdr:from>
    <xdr:ext cx="690189" cy="259045"/>
    <xdr:sp macro="" textlink="">
      <xdr:nvSpPr>
        <xdr:cNvPr id="367" name="普通建設事業費該当値テキスト"/>
        <xdr:cNvSpPr txBox="1"/>
      </xdr:nvSpPr>
      <xdr:spPr>
        <a:xfrm>
          <a:off x="10528300" y="8783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1,678,132</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93731</xdr:rowOff>
    </xdr:from>
    <xdr:to>
      <xdr:col>14</xdr:col>
      <xdr:colOff>79375</xdr:colOff>
      <xdr:row>54</xdr:row>
      <xdr:rowOff>23881</xdr:rowOff>
    </xdr:to>
    <xdr:sp macro="" textlink="">
      <xdr:nvSpPr>
        <xdr:cNvPr id="368" name="円/楕円 367"/>
        <xdr:cNvSpPr/>
      </xdr:nvSpPr>
      <xdr:spPr>
        <a:xfrm>
          <a:off x="9588500" y="91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52</xdr:row>
      <xdr:rowOff>40408</xdr:rowOff>
    </xdr:from>
    <xdr:ext cx="690189" cy="259045"/>
    <xdr:sp macro="" textlink="">
      <xdr:nvSpPr>
        <xdr:cNvPr id="369" name="テキスト ボックス 368"/>
        <xdr:cNvSpPr txBox="1"/>
      </xdr:nvSpPr>
      <xdr:spPr>
        <a:xfrm>
          <a:off x="9294204" y="8955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1,218,660</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20412</xdr:rowOff>
    </xdr:from>
    <xdr:to>
      <xdr:col>12</xdr:col>
      <xdr:colOff>561975</xdr:colOff>
      <xdr:row>53</xdr:row>
      <xdr:rowOff>122012</xdr:rowOff>
    </xdr:to>
    <xdr:sp macro="" textlink="">
      <xdr:nvSpPr>
        <xdr:cNvPr id="370" name="円/楕円 369"/>
        <xdr:cNvSpPr/>
      </xdr:nvSpPr>
      <xdr:spPr>
        <a:xfrm>
          <a:off x="8699500" y="91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51</xdr:row>
      <xdr:rowOff>138539</xdr:rowOff>
    </xdr:from>
    <xdr:ext cx="690189" cy="259045"/>
    <xdr:sp macro="" textlink="">
      <xdr:nvSpPr>
        <xdr:cNvPr id="371" name="テキスト ボックス 370"/>
        <xdr:cNvSpPr txBox="1"/>
      </xdr:nvSpPr>
      <xdr:spPr>
        <a:xfrm>
          <a:off x="8405204" y="888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71694</xdr:rowOff>
    </xdr:from>
    <xdr:to>
      <xdr:col>11</xdr:col>
      <xdr:colOff>358775</xdr:colOff>
      <xdr:row>59</xdr:row>
      <xdr:rowOff>1844</xdr:rowOff>
    </xdr:to>
    <xdr:sp macro="" textlink="">
      <xdr:nvSpPr>
        <xdr:cNvPr id="372" name="円/楕円 371"/>
        <xdr:cNvSpPr/>
      </xdr:nvSpPr>
      <xdr:spPr>
        <a:xfrm>
          <a:off x="7810500" y="100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18371</xdr:rowOff>
    </xdr:from>
    <xdr:ext cx="599010" cy="259045"/>
    <xdr:sp macro="" textlink="">
      <xdr:nvSpPr>
        <xdr:cNvPr id="373" name="テキスト ボックス 372"/>
        <xdr:cNvSpPr txBox="1"/>
      </xdr:nvSpPr>
      <xdr:spPr>
        <a:xfrm>
          <a:off x="7561794" y="979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108591</xdr:rowOff>
    </xdr:from>
    <xdr:to>
      <xdr:col>10</xdr:col>
      <xdr:colOff>155575</xdr:colOff>
      <xdr:row>59</xdr:row>
      <xdr:rowOff>38741</xdr:rowOff>
    </xdr:to>
    <xdr:sp macro="" textlink="">
      <xdr:nvSpPr>
        <xdr:cNvPr id="374" name="円/楕円 373"/>
        <xdr:cNvSpPr/>
      </xdr:nvSpPr>
      <xdr:spPr>
        <a:xfrm>
          <a:off x="6921500" y="1005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29868</xdr:rowOff>
    </xdr:from>
    <xdr:ext cx="534377" cy="259045"/>
    <xdr:sp macro="" textlink="">
      <xdr:nvSpPr>
        <xdr:cNvPr id="375" name="テキスト ボックス 374"/>
        <xdr:cNvSpPr txBox="1"/>
      </xdr:nvSpPr>
      <xdr:spPr>
        <a:xfrm>
          <a:off x="6705111" y="1014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1" name="直線コネクタ 400"/>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2"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04"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05" name="直線コネクタ 404"/>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83848</xdr:rowOff>
    </xdr:from>
    <xdr:to>
      <xdr:col>15</xdr:col>
      <xdr:colOff>180975</xdr:colOff>
      <xdr:row>75</xdr:row>
      <xdr:rowOff>8080</xdr:rowOff>
    </xdr:to>
    <xdr:cxnSp macro="">
      <xdr:nvCxnSpPr>
        <xdr:cNvPr id="406" name="直線コネクタ 405"/>
        <xdr:cNvCxnSpPr/>
      </xdr:nvCxnSpPr>
      <xdr:spPr>
        <a:xfrm flipV="1">
          <a:off x="9639300" y="12085348"/>
          <a:ext cx="838200" cy="78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156084</xdr:rowOff>
    </xdr:from>
    <xdr:ext cx="534377" cy="259045"/>
    <xdr:sp macro="" textlink="">
      <xdr:nvSpPr>
        <xdr:cNvPr id="407" name="普通建設事業費 （ うち新規整備　）平均値テキスト"/>
        <xdr:cNvSpPr txBox="1"/>
      </xdr:nvSpPr>
      <xdr:spPr>
        <a:xfrm>
          <a:off x="10528300" y="1352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08" name="フローチャート : 判断 407"/>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4356</xdr:rowOff>
    </xdr:from>
    <xdr:to>
      <xdr:col>14</xdr:col>
      <xdr:colOff>79375</xdr:colOff>
      <xdr:row>79</xdr:row>
      <xdr:rowOff>105956</xdr:rowOff>
    </xdr:to>
    <xdr:sp macro="" textlink="">
      <xdr:nvSpPr>
        <xdr:cNvPr id="409" name="フローチャート : 判断 408"/>
        <xdr:cNvSpPr/>
      </xdr:nvSpPr>
      <xdr:spPr>
        <a:xfrm>
          <a:off x="9588500" y="1354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97083</xdr:rowOff>
    </xdr:from>
    <xdr:ext cx="534377" cy="259045"/>
    <xdr:sp macro="" textlink="">
      <xdr:nvSpPr>
        <xdr:cNvPr id="410" name="テキスト ボックス 409"/>
        <xdr:cNvSpPr txBox="1"/>
      </xdr:nvSpPr>
      <xdr:spPr>
        <a:xfrm>
          <a:off x="9372111" y="1364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33048</xdr:rowOff>
    </xdr:from>
    <xdr:to>
      <xdr:col>15</xdr:col>
      <xdr:colOff>231775</xdr:colOff>
      <xdr:row>70</xdr:row>
      <xdr:rowOff>134648</xdr:rowOff>
    </xdr:to>
    <xdr:sp macro="" textlink="">
      <xdr:nvSpPr>
        <xdr:cNvPr id="416" name="円/楕円 415"/>
        <xdr:cNvSpPr/>
      </xdr:nvSpPr>
      <xdr:spPr>
        <a:xfrm>
          <a:off x="10426700" y="120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157525</xdr:rowOff>
    </xdr:from>
    <xdr:ext cx="690189" cy="259045"/>
    <xdr:sp macro="" textlink="">
      <xdr:nvSpPr>
        <xdr:cNvPr id="417" name="普通建設事業費 （ うち新規整備　）該当値テキスト"/>
        <xdr:cNvSpPr txBox="1"/>
      </xdr:nvSpPr>
      <xdr:spPr>
        <a:xfrm>
          <a:off x="10528300" y="11987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1,431,308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128730</xdr:rowOff>
    </xdr:from>
    <xdr:to>
      <xdr:col>14</xdr:col>
      <xdr:colOff>79375</xdr:colOff>
      <xdr:row>75</xdr:row>
      <xdr:rowOff>58880</xdr:rowOff>
    </xdr:to>
    <xdr:sp macro="" textlink="">
      <xdr:nvSpPr>
        <xdr:cNvPr id="418" name="円/楕円 417"/>
        <xdr:cNvSpPr/>
      </xdr:nvSpPr>
      <xdr:spPr>
        <a:xfrm>
          <a:off x="9588500" y="1281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75407</xdr:rowOff>
    </xdr:from>
    <xdr:ext cx="599010" cy="259045"/>
    <xdr:sp macro="" textlink="">
      <xdr:nvSpPr>
        <xdr:cNvPr id="419" name="テキスト ボックス 418"/>
        <xdr:cNvSpPr txBox="1"/>
      </xdr:nvSpPr>
      <xdr:spPr>
        <a:xfrm>
          <a:off x="9339794" y="1259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5" name="テキスト ボックス 43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7" name="テキスト ボックス 43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9" name="テキスト ボックス 43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3" name="直線コネクタ 442"/>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5" name="直線コネクタ 44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46"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47" name="直線コネクタ 446"/>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35916</xdr:rowOff>
    </xdr:from>
    <xdr:to>
      <xdr:col>15</xdr:col>
      <xdr:colOff>180975</xdr:colOff>
      <xdr:row>98</xdr:row>
      <xdr:rowOff>93455</xdr:rowOff>
    </xdr:to>
    <xdr:cxnSp macro="">
      <xdr:nvCxnSpPr>
        <xdr:cNvPr id="448" name="直線コネクタ 447"/>
        <xdr:cNvCxnSpPr/>
      </xdr:nvCxnSpPr>
      <xdr:spPr>
        <a:xfrm flipV="1">
          <a:off x="9639300" y="16666566"/>
          <a:ext cx="838200" cy="22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11769</xdr:rowOff>
    </xdr:from>
    <xdr:ext cx="534377" cy="259045"/>
    <xdr:sp macro="" textlink="">
      <xdr:nvSpPr>
        <xdr:cNvPr id="449" name="普通建設事業費 （ うち更新整備　）平均値テキスト"/>
        <xdr:cNvSpPr txBox="1"/>
      </xdr:nvSpPr>
      <xdr:spPr>
        <a:xfrm>
          <a:off x="10528300" y="1664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0" name="フローチャート : 判断 449"/>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17690</xdr:rowOff>
    </xdr:from>
    <xdr:to>
      <xdr:col>14</xdr:col>
      <xdr:colOff>79375</xdr:colOff>
      <xdr:row>97</xdr:row>
      <xdr:rowOff>119290</xdr:rowOff>
    </xdr:to>
    <xdr:sp macro="" textlink="">
      <xdr:nvSpPr>
        <xdr:cNvPr id="451" name="フローチャート : 判断 450"/>
        <xdr:cNvSpPr/>
      </xdr:nvSpPr>
      <xdr:spPr>
        <a:xfrm>
          <a:off x="9588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135817</xdr:rowOff>
    </xdr:from>
    <xdr:ext cx="534377" cy="259045"/>
    <xdr:sp macro="" textlink="">
      <xdr:nvSpPr>
        <xdr:cNvPr id="452" name="テキスト ボックス 451"/>
        <xdr:cNvSpPr txBox="1"/>
      </xdr:nvSpPr>
      <xdr:spPr>
        <a:xfrm>
          <a:off x="9372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156566</xdr:rowOff>
    </xdr:from>
    <xdr:to>
      <xdr:col>15</xdr:col>
      <xdr:colOff>231775</xdr:colOff>
      <xdr:row>97</xdr:row>
      <xdr:rowOff>86716</xdr:rowOff>
    </xdr:to>
    <xdr:sp macro="" textlink="">
      <xdr:nvSpPr>
        <xdr:cNvPr id="458" name="円/楕円 457"/>
        <xdr:cNvSpPr/>
      </xdr:nvSpPr>
      <xdr:spPr>
        <a:xfrm>
          <a:off x="10426700" y="166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7993</xdr:rowOff>
    </xdr:from>
    <xdr:ext cx="534377" cy="259045"/>
    <xdr:sp macro="" textlink="">
      <xdr:nvSpPr>
        <xdr:cNvPr id="459" name="普通建設事業費 （ うち更新整備　）該当値テキスト"/>
        <xdr:cNvSpPr txBox="1"/>
      </xdr:nvSpPr>
      <xdr:spPr>
        <a:xfrm>
          <a:off x="10528300" y="1646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42655</xdr:rowOff>
    </xdr:from>
    <xdr:to>
      <xdr:col>14</xdr:col>
      <xdr:colOff>79375</xdr:colOff>
      <xdr:row>98</xdr:row>
      <xdr:rowOff>144255</xdr:rowOff>
    </xdr:to>
    <xdr:sp macro="" textlink="">
      <xdr:nvSpPr>
        <xdr:cNvPr id="460" name="円/楕円 459"/>
        <xdr:cNvSpPr/>
      </xdr:nvSpPr>
      <xdr:spPr>
        <a:xfrm>
          <a:off x="9588500" y="168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135382</xdr:rowOff>
    </xdr:from>
    <xdr:ext cx="534377" cy="259045"/>
    <xdr:sp macro="" textlink="">
      <xdr:nvSpPr>
        <xdr:cNvPr id="461" name="テキスト ボックス 460"/>
        <xdr:cNvSpPr txBox="1"/>
      </xdr:nvSpPr>
      <xdr:spPr>
        <a:xfrm>
          <a:off x="9372111" y="169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2" name="直線コネクタ 47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3" name="テキスト ボックス 47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4" name="直線コネクタ 47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75" name="テキスト ボックス 47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8" name="直線コネクタ 47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9" name="テキスト ボックス 47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0" name="直線コネクタ 47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1" name="テキスト ボックス 48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85" name="直線コネクタ 484"/>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86"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7" name="直線コネクタ 48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88"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89" name="直線コネクタ 488"/>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88753</xdr:rowOff>
    </xdr:from>
    <xdr:to>
      <xdr:col>23</xdr:col>
      <xdr:colOff>517525</xdr:colOff>
      <xdr:row>35</xdr:row>
      <xdr:rowOff>141243</xdr:rowOff>
    </xdr:to>
    <xdr:cxnSp macro="">
      <xdr:nvCxnSpPr>
        <xdr:cNvPr id="490" name="直線コネクタ 489"/>
        <xdr:cNvCxnSpPr/>
      </xdr:nvCxnSpPr>
      <xdr:spPr>
        <a:xfrm flipV="1">
          <a:off x="15481300" y="5403703"/>
          <a:ext cx="838200" cy="7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121318</xdr:rowOff>
    </xdr:from>
    <xdr:ext cx="469744" cy="259045"/>
    <xdr:sp macro="" textlink="">
      <xdr:nvSpPr>
        <xdr:cNvPr id="491" name="災害復旧事業費平均値テキスト"/>
        <xdr:cNvSpPr txBox="1"/>
      </xdr:nvSpPr>
      <xdr:spPr>
        <a:xfrm>
          <a:off x="16370300" y="6636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2" name="フローチャート : 判断 491"/>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54337</xdr:rowOff>
    </xdr:from>
    <xdr:to>
      <xdr:col>22</xdr:col>
      <xdr:colOff>365125</xdr:colOff>
      <xdr:row>35</xdr:row>
      <xdr:rowOff>141243</xdr:rowOff>
    </xdr:to>
    <xdr:cxnSp macro="">
      <xdr:nvCxnSpPr>
        <xdr:cNvPr id="493" name="直線コネクタ 492"/>
        <xdr:cNvCxnSpPr/>
      </xdr:nvCxnSpPr>
      <xdr:spPr>
        <a:xfrm>
          <a:off x="14592300" y="5883637"/>
          <a:ext cx="889000" cy="25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135961</xdr:rowOff>
    </xdr:from>
    <xdr:to>
      <xdr:col>22</xdr:col>
      <xdr:colOff>415925</xdr:colOff>
      <xdr:row>39</xdr:row>
      <xdr:rowOff>66111</xdr:rowOff>
    </xdr:to>
    <xdr:sp macro="" textlink="">
      <xdr:nvSpPr>
        <xdr:cNvPr id="494" name="フローチャート : 判断 493"/>
        <xdr:cNvSpPr/>
      </xdr:nvSpPr>
      <xdr:spPr>
        <a:xfrm>
          <a:off x="15430500" y="665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57238</xdr:rowOff>
    </xdr:from>
    <xdr:ext cx="469744" cy="259045"/>
    <xdr:sp macro="" textlink="">
      <xdr:nvSpPr>
        <xdr:cNvPr id="495" name="テキスト ボックス 494"/>
        <xdr:cNvSpPr txBox="1"/>
      </xdr:nvSpPr>
      <xdr:spPr>
        <a:xfrm>
          <a:off x="15246427" y="674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54337</xdr:rowOff>
    </xdr:from>
    <xdr:to>
      <xdr:col>21</xdr:col>
      <xdr:colOff>161925</xdr:colOff>
      <xdr:row>36</xdr:row>
      <xdr:rowOff>79174</xdr:rowOff>
    </xdr:to>
    <xdr:cxnSp macro="">
      <xdr:nvCxnSpPr>
        <xdr:cNvPr id="496" name="直線コネクタ 495"/>
        <xdr:cNvCxnSpPr/>
      </xdr:nvCxnSpPr>
      <xdr:spPr>
        <a:xfrm flipV="1">
          <a:off x="13703300" y="5883637"/>
          <a:ext cx="889000" cy="36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137401</xdr:rowOff>
    </xdr:from>
    <xdr:to>
      <xdr:col>21</xdr:col>
      <xdr:colOff>212725</xdr:colOff>
      <xdr:row>39</xdr:row>
      <xdr:rowOff>67551</xdr:rowOff>
    </xdr:to>
    <xdr:sp macro="" textlink="">
      <xdr:nvSpPr>
        <xdr:cNvPr id="497" name="フローチャート : 判断 496"/>
        <xdr:cNvSpPr/>
      </xdr:nvSpPr>
      <xdr:spPr>
        <a:xfrm>
          <a:off x="14541500" y="66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58678</xdr:rowOff>
    </xdr:from>
    <xdr:ext cx="469744" cy="259045"/>
    <xdr:sp macro="" textlink="">
      <xdr:nvSpPr>
        <xdr:cNvPr id="498" name="テキスト ボックス 497"/>
        <xdr:cNvSpPr txBox="1"/>
      </xdr:nvSpPr>
      <xdr:spPr>
        <a:xfrm>
          <a:off x="14357427" y="674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79174</xdr:rowOff>
    </xdr:from>
    <xdr:to>
      <xdr:col>19</xdr:col>
      <xdr:colOff>644525</xdr:colOff>
      <xdr:row>36</xdr:row>
      <xdr:rowOff>102240</xdr:rowOff>
    </xdr:to>
    <xdr:cxnSp macro="">
      <xdr:nvCxnSpPr>
        <xdr:cNvPr id="499" name="直線コネクタ 498"/>
        <xdr:cNvCxnSpPr/>
      </xdr:nvCxnSpPr>
      <xdr:spPr>
        <a:xfrm flipV="1">
          <a:off x="12814300" y="6251374"/>
          <a:ext cx="889000" cy="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131862</xdr:rowOff>
    </xdr:from>
    <xdr:to>
      <xdr:col>20</xdr:col>
      <xdr:colOff>9525</xdr:colOff>
      <xdr:row>39</xdr:row>
      <xdr:rowOff>62012</xdr:rowOff>
    </xdr:to>
    <xdr:sp macro="" textlink="">
      <xdr:nvSpPr>
        <xdr:cNvPr id="500" name="フローチャート : 判断 499"/>
        <xdr:cNvSpPr/>
      </xdr:nvSpPr>
      <xdr:spPr>
        <a:xfrm>
          <a:off x="13652500" y="664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53139</xdr:rowOff>
    </xdr:from>
    <xdr:ext cx="469744" cy="259045"/>
    <xdr:sp macro="" textlink="">
      <xdr:nvSpPr>
        <xdr:cNvPr id="501" name="テキスト ボックス 500"/>
        <xdr:cNvSpPr txBox="1"/>
      </xdr:nvSpPr>
      <xdr:spPr>
        <a:xfrm>
          <a:off x="13468427" y="673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122828</xdr:rowOff>
    </xdr:from>
    <xdr:to>
      <xdr:col>18</xdr:col>
      <xdr:colOff>492125</xdr:colOff>
      <xdr:row>39</xdr:row>
      <xdr:rowOff>52978</xdr:rowOff>
    </xdr:to>
    <xdr:sp macro="" textlink="">
      <xdr:nvSpPr>
        <xdr:cNvPr id="502" name="フローチャート : 判断 501"/>
        <xdr:cNvSpPr/>
      </xdr:nvSpPr>
      <xdr:spPr>
        <a:xfrm>
          <a:off x="12763500" y="663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44105</xdr:rowOff>
    </xdr:from>
    <xdr:ext cx="534377" cy="259045"/>
    <xdr:sp macro="" textlink="">
      <xdr:nvSpPr>
        <xdr:cNvPr id="503" name="テキスト ボックス 502"/>
        <xdr:cNvSpPr txBox="1"/>
      </xdr:nvSpPr>
      <xdr:spPr>
        <a:xfrm>
          <a:off x="12547111" y="673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37953</xdr:rowOff>
    </xdr:from>
    <xdr:to>
      <xdr:col>23</xdr:col>
      <xdr:colOff>568325</xdr:colOff>
      <xdr:row>31</xdr:row>
      <xdr:rowOff>139553</xdr:rowOff>
    </xdr:to>
    <xdr:sp macro="" textlink="">
      <xdr:nvSpPr>
        <xdr:cNvPr id="509" name="円/楕円 508"/>
        <xdr:cNvSpPr/>
      </xdr:nvSpPr>
      <xdr:spPr>
        <a:xfrm>
          <a:off x="16268700" y="53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162430</xdr:rowOff>
    </xdr:from>
    <xdr:ext cx="599010" cy="259045"/>
    <xdr:sp macro="" textlink="">
      <xdr:nvSpPr>
        <xdr:cNvPr id="510" name="災害復旧事業費該当値テキスト"/>
        <xdr:cNvSpPr txBox="1"/>
      </xdr:nvSpPr>
      <xdr:spPr>
        <a:xfrm>
          <a:off x="16370300" y="530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348,372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90443</xdr:rowOff>
    </xdr:from>
    <xdr:to>
      <xdr:col>22</xdr:col>
      <xdr:colOff>415925</xdr:colOff>
      <xdr:row>36</xdr:row>
      <xdr:rowOff>20593</xdr:rowOff>
    </xdr:to>
    <xdr:sp macro="" textlink="">
      <xdr:nvSpPr>
        <xdr:cNvPr id="511" name="円/楕円 510"/>
        <xdr:cNvSpPr/>
      </xdr:nvSpPr>
      <xdr:spPr>
        <a:xfrm>
          <a:off x="15430500" y="609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34</xdr:row>
      <xdr:rowOff>37120</xdr:rowOff>
    </xdr:from>
    <xdr:ext cx="599010" cy="259045"/>
    <xdr:sp macro="" textlink="">
      <xdr:nvSpPr>
        <xdr:cNvPr id="512" name="テキスト ボックス 511"/>
        <xdr:cNvSpPr txBox="1"/>
      </xdr:nvSpPr>
      <xdr:spPr>
        <a:xfrm>
          <a:off x="15181794" y="586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154,595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3537</xdr:rowOff>
    </xdr:from>
    <xdr:to>
      <xdr:col>21</xdr:col>
      <xdr:colOff>212725</xdr:colOff>
      <xdr:row>34</xdr:row>
      <xdr:rowOff>105137</xdr:rowOff>
    </xdr:to>
    <xdr:sp macro="" textlink="">
      <xdr:nvSpPr>
        <xdr:cNvPr id="513" name="円/楕円 512"/>
        <xdr:cNvSpPr/>
      </xdr:nvSpPr>
      <xdr:spPr>
        <a:xfrm>
          <a:off x="14541500" y="583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121664</xdr:rowOff>
    </xdr:from>
    <xdr:ext cx="599010" cy="259045"/>
    <xdr:sp macro="" textlink="">
      <xdr:nvSpPr>
        <xdr:cNvPr id="514" name="テキスト ボックス 513"/>
        <xdr:cNvSpPr txBox="1"/>
      </xdr:nvSpPr>
      <xdr:spPr>
        <a:xfrm>
          <a:off x="14292794" y="560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222,405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28374</xdr:rowOff>
    </xdr:from>
    <xdr:to>
      <xdr:col>20</xdr:col>
      <xdr:colOff>9525</xdr:colOff>
      <xdr:row>36</xdr:row>
      <xdr:rowOff>129974</xdr:rowOff>
    </xdr:to>
    <xdr:sp macro="" textlink="">
      <xdr:nvSpPr>
        <xdr:cNvPr id="515" name="円/楕円 514"/>
        <xdr:cNvSpPr/>
      </xdr:nvSpPr>
      <xdr:spPr>
        <a:xfrm>
          <a:off x="13652500" y="620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146501</xdr:rowOff>
    </xdr:from>
    <xdr:ext cx="599010" cy="259045"/>
    <xdr:sp macro="" textlink="">
      <xdr:nvSpPr>
        <xdr:cNvPr id="516" name="テキスト ボックス 515"/>
        <xdr:cNvSpPr txBox="1"/>
      </xdr:nvSpPr>
      <xdr:spPr>
        <a:xfrm>
          <a:off x="13403794" y="597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125,886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51440</xdr:rowOff>
    </xdr:from>
    <xdr:to>
      <xdr:col>18</xdr:col>
      <xdr:colOff>492125</xdr:colOff>
      <xdr:row>36</xdr:row>
      <xdr:rowOff>153040</xdr:rowOff>
    </xdr:to>
    <xdr:sp macro="" textlink="">
      <xdr:nvSpPr>
        <xdr:cNvPr id="517" name="円/楕円 516"/>
        <xdr:cNvSpPr/>
      </xdr:nvSpPr>
      <xdr:spPr>
        <a:xfrm>
          <a:off x="12763500" y="62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34</xdr:row>
      <xdr:rowOff>169567</xdr:rowOff>
    </xdr:from>
    <xdr:ext cx="599010" cy="259045"/>
    <xdr:sp macro="" textlink="">
      <xdr:nvSpPr>
        <xdr:cNvPr id="518" name="テキスト ボックス 517"/>
        <xdr:cNvSpPr txBox="1"/>
      </xdr:nvSpPr>
      <xdr:spPr>
        <a:xfrm>
          <a:off x="12514794" y="599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89" name="直線コネクタ 588"/>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0"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1" name="直線コネクタ 590"/>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2"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3" name="直線コネクタ 592"/>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136829</xdr:rowOff>
    </xdr:from>
    <xdr:to>
      <xdr:col>23</xdr:col>
      <xdr:colOff>517525</xdr:colOff>
      <xdr:row>76</xdr:row>
      <xdr:rowOff>158062</xdr:rowOff>
    </xdr:to>
    <xdr:cxnSp macro="">
      <xdr:nvCxnSpPr>
        <xdr:cNvPr id="594" name="直線コネクタ 593"/>
        <xdr:cNvCxnSpPr/>
      </xdr:nvCxnSpPr>
      <xdr:spPr>
        <a:xfrm>
          <a:off x="15481300" y="13167029"/>
          <a:ext cx="838200" cy="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595"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596" name="フローチャート : 判断 595"/>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136829</xdr:rowOff>
    </xdr:from>
    <xdr:to>
      <xdr:col>22</xdr:col>
      <xdr:colOff>365125</xdr:colOff>
      <xdr:row>76</xdr:row>
      <xdr:rowOff>163164</xdr:rowOff>
    </xdr:to>
    <xdr:cxnSp macro="">
      <xdr:nvCxnSpPr>
        <xdr:cNvPr id="597" name="直線コネクタ 596"/>
        <xdr:cNvCxnSpPr/>
      </xdr:nvCxnSpPr>
      <xdr:spPr>
        <a:xfrm flipV="1">
          <a:off x="14592300" y="13167029"/>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59666</xdr:rowOff>
    </xdr:from>
    <xdr:to>
      <xdr:col>22</xdr:col>
      <xdr:colOff>415925</xdr:colOff>
      <xdr:row>76</xdr:row>
      <xdr:rowOff>161266</xdr:rowOff>
    </xdr:to>
    <xdr:sp macro="" textlink="">
      <xdr:nvSpPr>
        <xdr:cNvPr id="598" name="フローチャート : 判断 597"/>
        <xdr:cNvSpPr/>
      </xdr:nvSpPr>
      <xdr:spPr>
        <a:xfrm>
          <a:off x="15430500" y="130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6344</xdr:rowOff>
    </xdr:from>
    <xdr:ext cx="534377" cy="259045"/>
    <xdr:sp macro="" textlink="">
      <xdr:nvSpPr>
        <xdr:cNvPr id="599" name="テキスト ボックス 598"/>
        <xdr:cNvSpPr txBox="1"/>
      </xdr:nvSpPr>
      <xdr:spPr>
        <a:xfrm>
          <a:off x="15214111" y="1286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138671</xdr:rowOff>
    </xdr:from>
    <xdr:to>
      <xdr:col>21</xdr:col>
      <xdr:colOff>161925</xdr:colOff>
      <xdr:row>76</xdr:row>
      <xdr:rowOff>163164</xdr:rowOff>
    </xdr:to>
    <xdr:cxnSp macro="">
      <xdr:nvCxnSpPr>
        <xdr:cNvPr id="600" name="直線コネクタ 599"/>
        <xdr:cNvCxnSpPr/>
      </xdr:nvCxnSpPr>
      <xdr:spPr>
        <a:xfrm>
          <a:off x="13703300" y="131688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52732</xdr:rowOff>
    </xdr:from>
    <xdr:to>
      <xdr:col>21</xdr:col>
      <xdr:colOff>212725</xdr:colOff>
      <xdr:row>76</xdr:row>
      <xdr:rowOff>154332</xdr:rowOff>
    </xdr:to>
    <xdr:sp macro="" textlink="">
      <xdr:nvSpPr>
        <xdr:cNvPr id="601" name="フローチャート : 判断 600"/>
        <xdr:cNvSpPr/>
      </xdr:nvSpPr>
      <xdr:spPr>
        <a:xfrm>
          <a:off x="14541500" y="1308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170858</xdr:rowOff>
    </xdr:from>
    <xdr:ext cx="534377" cy="259045"/>
    <xdr:sp macro="" textlink="">
      <xdr:nvSpPr>
        <xdr:cNvPr id="602" name="テキスト ボックス 601"/>
        <xdr:cNvSpPr txBox="1"/>
      </xdr:nvSpPr>
      <xdr:spPr>
        <a:xfrm>
          <a:off x="14325111" y="128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138671</xdr:rowOff>
    </xdr:from>
    <xdr:to>
      <xdr:col>19</xdr:col>
      <xdr:colOff>644525</xdr:colOff>
      <xdr:row>76</xdr:row>
      <xdr:rowOff>160837</xdr:rowOff>
    </xdr:to>
    <xdr:cxnSp macro="">
      <xdr:nvCxnSpPr>
        <xdr:cNvPr id="603" name="直線コネクタ 602"/>
        <xdr:cNvCxnSpPr/>
      </xdr:nvCxnSpPr>
      <xdr:spPr>
        <a:xfrm flipV="1">
          <a:off x="12814300" y="13168871"/>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51446</xdr:rowOff>
    </xdr:from>
    <xdr:to>
      <xdr:col>20</xdr:col>
      <xdr:colOff>9525</xdr:colOff>
      <xdr:row>76</xdr:row>
      <xdr:rowOff>153046</xdr:rowOff>
    </xdr:to>
    <xdr:sp macro="" textlink="">
      <xdr:nvSpPr>
        <xdr:cNvPr id="604" name="フローチャート : 判断 603"/>
        <xdr:cNvSpPr/>
      </xdr:nvSpPr>
      <xdr:spPr>
        <a:xfrm>
          <a:off x="13652500" y="1308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169573</xdr:rowOff>
    </xdr:from>
    <xdr:ext cx="534377" cy="259045"/>
    <xdr:sp macro="" textlink="">
      <xdr:nvSpPr>
        <xdr:cNvPr id="605" name="テキスト ボックス 604"/>
        <xdr:cNvSpPr txBox="1"/>
      </xdr:nvSpPr>
      <xdr:spPr>
        <a:xfrm>
          <a:off x="13436111" y="128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46983</xdr:rowOff>
    </xdr:from>
    <xdr:to>
      <xdr:col>18</xdr:col>
      <xdr:colOff>492125</xdr:colOff>
      <xdr:row>76</xdr:row>
      <xdr:rowOff>148583</xdr:rowOff>
    </xdr:to>
    <xdr:sp macro="" textlink="">
      <xdr:nvSpPr>
        <xdr:cNvPr id="606" name="フローチャート : 判断 605"/>
        <xdr:cNvSpPr/>
      </xdr:nvSpPr>
      <xdr:spPr>
        <a:xfrm>
          <a:off x="12763500" y="1307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165111</xdr:rowOff>
    </xdr:from>
    <xdr:ext cx="534377" cy="259045"/>
    <xdr:sp macro="" textlink="">
      <xdr:nvSpPr>
        <xdr:cNvPr id="607" name="テキスト ボックス 606"/>
        <xdr:cNvSpPr txBox="1"/>
      </xdr:nvSpPr>
      <xdr:spPr>
        <a:xfrm>
          <a:off x="12547111" y="128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107262</xdr:rowOff>
    </xdr:from>
    <xdr:to>
      <xdr:col>23</xdr:col>
      <xdr:colOff>568325</xdr:colOff>
      <xdr:row>77</xdr:row>
      <xdr:rowOff>37412</xdr:rowOff>
    </xdr:to>
    <xdr:sp macro="" textlink="">
      <xdr:nvSpPr>
        <xdr:cNvPr id="613" name="円/楕円 612"/>
        <xdr:cNvSpPr/>
      </xdr:nvSpPr>
      <xdr:spPr>
        <a:xfrm>
          <a:off x="16268700" y="1313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85689</xdr:rowOff>
    </xdr:from>
    <xdr:ext cx="534377" cy="259045"/>
    <xdr:sp macro="" textlink="">
      <xdr:nvSpPr>
        <xdr:cNvPr id="614" name="公債費該当値テキスト"/>
        <xdr:cNvSpPr txBox="1"/>
      </xdr:nvSpPr>
      <xdr:spPr>
        <a:xfrm>
          <a:off x="16370300" y="1311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70,984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86029</xdr:rowOff>
    </xdr:from>
    <xdr:to>
      <xdr:col>22</xdr:col>
      <xdr:colOff>415925</xdr:colOff>
      <xdr:row>77</xdr:row>
      <xdr:rowOff>16179</xdr:rowOff>
    </xdr:to>
    <xdr:sp macro="" textlink="">
      <xdr:nvSpPr>
        <xdr:cNvPr id="615" name="円/楕円 614"/>
        <xdr:cNvSpPr/>
      </xdr:nvSpPr>
      <xdr:spPr>
        <a:xfrm>
          <a:off x="15430500" y="131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7306</xdr:rowOff>
    </xdr:from>
    <xdr:ext cx="534377" cy="259045"/>
    <xdr:sp macro="" textlink="">
      <xdr:nvSpPr>
        <xdr:cNvPr id="616" name="テキスト ボックス 615"/>
        <xdr:cNvSpPr txBox="1"/>
      </xdr:nvSpPr>
      <xdr:spPr>
        <a:xfrm>
          <a:off x="15214111" y="1320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112364</xdr:rowOff>
    </xdr:from>
    <xdr:to>
      <xdr:col>21</xdr:col>
      <xdr:colOff>212725</xdr:colOff>
      <xdr:row>77</xdr:row>
      <xdr:rowOff>42514</xdr:rowOff>
    </xdr:to>
    <xdr:sp macro="" textlink="">
      <xdr:nvSpPr>
        <xdr:cNvPr id="617" name="円/楕円 616"/>
        <xdr:cNvSpPr/>
      </xdr:nvSpPr>
      <xdr:spPr>
        <a:xfrm>
          <a:off x="14541500" y="131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33641</xdr:rowOff>
    </xdr:from>
    <xdr:ext cx="534377" cy="259045"/>
    <xdr:sp macro="" textlink="">
      <xdr:nvSpPr>
        <xdr:cNvPr id="618" name="テキスト ボックス 617"/>
        <xdr:cNvSpPr txBox="1"/>
      </xdr:nvSpPr>
      <xdr:spPr>
        <a:xfrm>
          <a:off x="14325111" y="132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87871</xdr:rowOff>
    </xdr:from>
    <xdr:to>
      <xdr:col>20</xdr:col>
      <xdr:colOff>9525</xdr:colOff>
      <xdr:row>77</xdr:row>
      <xdr:rowOff>18021</xdr:rowOff>
    </xdr:to>
    <xdr:sp macro="" textlink="">
      <xdr:nvSpPr>
        <xdr:cNvPr id="619" name="円/楕円 618"/>
        <xdr:cNvSpPr/>
      </xdr:nvSpPr>
      <xdr:spPr>
        <a:xfrm>
          <a:off x="13652500" y="131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9148</xdr:rowOff>
    </xdr:from>
    <xdr:ext cx="534377" cy="259045"/>
    <xdr:sp macro="" textlink="">
      <xdr:nvSpPr>
        <xdr:cNvPr id="620" name="テキスト ボックス 619"/>
        <xdr:cNvSpPr txBox="1"/>
      </xdr:nvSpPr>
      <xdr:spPr>
        <a:xfrm>
          <a:off x="13436111" y="132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110037</xdr:rowOff>
    </xdr:from>
    <xdr:to>
      <xdr:col>18</xdr:col>
      <xdr:colOff>492125</xdr:colOff>
      <xdr:row>77</xdr:row>
      <xdr:rowOff>40187</xdr:rowOff>
    </xdr:to>
    <xdr:sp macro="" textlink="">
      <xdr:nvSpPr>
        <xdr:cNvPr id="621" name="円/楕円 620"/>
        <xdr:cNvSpPr/>
      </xdr:nvSpPr>
      <xdr:spPr>
        <a:xfrm>
          <a:off x="12763500" y="131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31314</xdr:rowOff>
    </xdr:from>
    <xdr:ext cx="534377" cy="259045"/>
    <xdr:sp macro="" textlink="">
      <xdr:nvSpPr>
        <xdr:cNvPr id="622" name="テキスト ボックス 621"/>
        <xdr:cNvSpPr txBox="1"/>
      </xdr:nvSpPr>
      <xdr:spPr>
        <a:xfrm>
          <a:off x="12547111" y="132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3" name="直線コネクタ 63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4" name="テキスト ボックス 63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5" name="直線コネクタ 63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96</xdr:row>
      <xdr:rowOff>144434</xdr:rowOff>
    </xdr:from>
    <xdr:ext cx="685572" cy="259045"/>
    <xdr:sp macro="" textlink="">
      <xdr:nvSpPr>
        <xdr:cNvPr id="636" name="テキスト ボックス 635"/>
        <xdr:cNvSpPr txBox="1"/>
      </xdr:nvSpPr>
      <xdr:spPr>
        <a:xfrm>
          <a:off x="11760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7" name="直線コネクタ 63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94</xdr:row>
      <xdr:rowOff>160763</xdr:rowOff>
    </xdr:from>
    <xdr:ext cx="685572" cy="259045"/>
    <xdr:sp macro="" textlink="">
      <xdr:nvSpPr>
        <xdr:cNvPr id="638" name="テキスト ボックス 637"/>
        <xdr:cNvSpPr txBox="1"/>
      </xdr:nvSpPr>
      <xdr:spPr>
        <a:xfrm>
          <a:off x="11760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9" name="直線コネクタ 63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5641</xdr:rowOff>
    </xdr:from>
    <xdr:ext cx="685572" cy="259045"/>
    <xdr:sp macro="" textlink="">
      <xdr:nvSpPr>
        <xdr:cNvPr id="640" name="テキスト ボックス 639"/>
        <xdr:cNvSpPr txBox="1"/>
      </xdr:nvSpPr>
      <xdr:spPr>
        <a:xfrm>
          <a:off x="11760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1" name="直線コネクタ 64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91</xdr:row>
      <xdr:rowOff>21970</xdr:rowOff>
    </xdr:from>
    <xdr:ext cx="685572" cy="259045"/>
    <xdr:sp macro="" textlink="">
      <xdr:nvSpPr>
        <xdr:cNvPr id="642" name="テキスト ボックス 641"/>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3" name="直線コネクタ 64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4" name="テキスト ボックス 64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89965</xdr:rowOff>
    </xdr:from>
    <xdr:to>
      <xdr:col>23</xdr:col>
      <xdr:colOff>516889</xdr:colOff>
      <xdr:row>99</xdr:row>
      <xdr:rowOff>98840</xdr:rowOff>
    </xdr:to>
    <xdr:cxnSp macro="">
      <xdr:nvCxnSpPr>
        <xdr:cNvPr id="648" name="直線コネクタ 647"/>
        <xdr:cNvCxnSpPr/>
      </xdr:nvCxnSpPr>
      <xdr:spPr>
        <a:xfrm flipV="1">
          <a:off x="16317595" y="16720615"/>
          <a:ext cx="1269" cy="35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144829</xdr:rowOff>
    </xdr:from>
    <xdr:ext cx="378565" cy="259045"/>
    <xdr:sp macro="" textlink="">
      <xdr:nvSpPr>
        <xdr:cNvPr id="649" name="積立金最小値テキスト"/>
        <xdr:cNvSpPr txBox="1"/>
      </xdr:nvSpPr>
      <xdr:spPr>
        <a:xfrm>
          <a:off x="16370300" y="17118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98840</xdr:rowOff>
    </xdr:from>
    <xdr:to>
      <xdr:col>23</xdr:col>
      <xdr:colOff>606425</xdr:colOff>
      <xdr:row>99</xdr:row>
      <xdr:rowOff>98840</xdr:rowOff>
    </xdr:to>
    <xdr:cxnSp macro="">
      <xdr:nvCxnSpPr>
        <xdr:cNvPr id="650" name="直線コネクタ 649"/>
        <xdr:cNvCxnSpPr/>
      </xdr:nvCxnSpPr>
      <xdr:spPr>
        <a:xfrm>
          <a:off x="16230600" y="1707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36642</xdr:rowOff>
    </xdr:from>
    <xdr:ext cx="690189" cy="259045"/>
    <xdr:sp macro="" textlink="">
      <xdr:nvSpPr>
        <xdr:cNvPr id="651" name="積立金最大値テキスト"/>
        <xdr:cNvSpPr txBox="1"/>
      </xdr:nvSpPr>
      <xdr:spPr>
        <a:xfrm>
          <a:off x="16370300" y="16495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97</xdr:row>
      <xdr:rowOff>89965</xdr:rowOff>
    </xdr:from>
    <xdr:to>
      <xdr:col>23</xdr:col>
      <xdr:colOff>606425</xdr:colOff>
      <xdr:row>97</xdr:row>
      <xdr:rowOff>89965</xdr:rowOff>
    </xdr:to>
    <xdr:cxnSp macro="">
      <xdr:nvCxnSpPr>
        <xdr:cNvPr id="652" name="直線コネクタ 651"/>
        <xdr:cNvCxnSpPr/>
      </xdr:nvCxnSpPr>
      <xdr:spPr>
        <a:xfrm>
          <a:off x="16230600" y="167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89965</xdr:rowOff>
    </xdr:from>
    <xdr:to>
      <xdr:col>23</xdr:col>
      <xdr:colOff>517525</xdr:colOff>
      <xdr:row>97</xdr:row>
      <xdr:rowOff>106373</xdr:rowOff>
    </xdr:to>
    <xdr:cxnSp macro="">
      <xdr:nvCxnSpPr>
        <xdr:cNvPr id="653" name="直線コネクタ 652"/>
        <xdr:cNvCxnSpPr/>
      </xdr:nvCxnSpPr>
      <xdr:spPr>
        <a:xfrm flipV="1">
          <a:off x="15481300" y="16720615"/>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17829</xdr:rowOff>
    </xdr:from>
    <xdr:ext cx="534377" cy="259045"/>
    <xdr:sp macro="" textlink="">
      <xdr:nvSpPr>
        <xdr:cNvPr id="654" name="積立金平均値テキスト"/>
        <xdr:cNvSpPr txBox="1"/>
      </xdr:nvSpPr>
      <xdr:spPr>
        <a:xfrm>
          <a:off x="16370300" y="1699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39402</xdr:rowOff>
    </xdr:from>
    <xdr:to>
      <xdr:col>23</xdr:col>
      <xdr:colOff>568325</xdr:colOff>
      <xdr:row>99</xdr:row>
      <xdr:rowOff>141002</xdr:rowOff>
    </xdr:to>
    <xdr:sp macro="" textlink="">
      <xdr:nvSpPr>
        <xdr:cNvPr id="655" name="フローチャート : 判断 654"/>
        <xdr:cNvSpPr/>
      </xdr:nvSpPr>
      <xdr:spPr>
        <a:xfrm>
          <a:off x="16268700" y="1701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106373</xdr:rowOff>
    </xdr:from>
    <xdr:to>
      <xdr:col>22</xdr:col>
      <xdr:colOff>365125</xdr:colOff>
      <xdr:row>98</xdr:row>
      <xdr:rowOff>80426</xdr:rowOff>
    </xdr:to>
    <xdr:cxnSp macro="">
      <xdr:nvCxnSpPr>
        <xdr:cNvPr id="656" name="直線コネクタ 655"/>
        <xdr:cNvCxnSpPr/>
      </xdr:nvCxnSpPr>
      <xdr:spPr>
        <a:xfrm flipV="1">
          <a:off x="14592300" y="16737023"/>
          <a:ext cx="889000" cy="14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39813</xdr:rowOff>
    </xdr:from>
    <xdr:to>
      <xdr:col>22</xdr:col>
      <xdr:colOff>415925</xdr:colOff>
      <xdr:row>99</xdr:row>
      <xdr:rowOff>141413</xdr:rowOff>
    </xdr:to>
    <xdr:sp macro="" textlink="">
      <xdr:nvSpPr>
        <xdr:cNvPr id="657" name="フローチャート : 判断 656"/>
        <xdr:cNvSpPr/>
      </xdr:nvSpPr>
      <xdr:spPr>
        <a:xfrm>
          <a:off x="15430500" y="170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132540</xdr:rowOff>
    </xdr:from>
    <xdr:ext cx="534377" cy="259045"/>
    <xdr:sp macro="" textlink="">
      <xdr:nvSpPr>
        <xdr:cNvPr id="658" name="テキスト ボックス 657"/>
        <xdr:cNvSpPr txBox="1"/>
      </xdr:nvSpPr>
      <xdr:spPr>
        <a:xfrm>
          <a:off x="15214111" y="1710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58108</xdr:rowOff>
    </xdr:from>
    <xdr:to>
      <xdr:col>21</xdr:col>
      <xdr:colOff>161925</xdr:colOff>
      <xdr:row>98</xdr:row>
      <xdr:rowOff>80426</xdr:rowOff>
    </xdr:to>
    <xdr:cxnSp macro="">
      <xdr:nvCxnSpPr>
        <xdr:cNvPr id="659" name="直線コネクタ 658"/>
        <xdr:cNvCxnSpPr/>
      </xdr:nvCxnSpPr>
      <xdr:spPr>
        <a:xfrm>
          <a:off x="13703300" y="15660058"/>
          <a:ext cx="889000" cy="12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37681</xdr:rowOff>
    </xdr:from>
    <xdr:to>
      <xdr:col>21</xdr:col>
      <xdr:colOff>212725</xdr:colOff>
      <xdr:row>99</xdr:row>
      <xdr:rowOff>139281</xdr:rowOff>
    </xdr:to>
    <xdr:sp macro="" textlink="">
      <xdr:nvSpPr>
        <xdr:cNvPr id="660" name="フローチャート : 判断 659"/>
        <xdr:cNvSpPr/>
      </xdr:nvSpPr>
      <xdr:spPr>
        <a:xfrm>
          <a:off x="14541500" y="1701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130408</xdr:rowOff>
    </xdr:from>
    <xdr:ext cx="534377" cy="259045"/>
    <xdr:sp macro="" textlink="">
      <xdr:nvSpPr>
        <xdr:cNvPr id="661" name="テキスト ボックス 660"/>
        <xdr:cNvSpPr txBox="1"/>
      </xdr:nvSpPr>
      <xdr:spPr>
        <a:xfrm>
          <a:off x="14325111" y="171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58108</xdr:rowOff>
    </xdr:from>
    <xdr:to>
      <xdr:col>19</xdr:col>
      <xdr:colOff>644525</xdr:colOff>
      <xdr:row>98</xdr:row>
      <xdr:rowOff>135837</xdr:rowOff>
    </xdr:to>
    <xdr:cxnSp macro="">
      <xdr:nvCxnSpPr>
        <xdr:cNvPr id="662" name="直線コネクタ 661"/>
        <xdr:cNvCxnSpPr/>
      </xdr:nvCxnSpPr>
      <xdr:spPr>
        <a:xfrm flipV="1">
          <a:off x="12814300" y="15660058"/>
          <a:ext cx="889000" cy="127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38979</xdr:rowOff>
    </xdr:from>
    <xdr:to>
      <xdr:col>20</xdr:col>
      <xdr:colOff>9525</xdr:colOff>
      <xdr:row>99</xdr:row>
      <xdr:rowOff>140579</xdr:rowOff>
    </xdr:to>
    <xdr:sp macro="" textlink="">
      <xdr:nvSpPr>
        <xdr:cNvPr id="663" name="フローチャート : 判断 662"/>
        <xdr:cNvSpPr/>
      </xdr:nvSpPr>
      <xdr:spPr>
        <a:xfrm>
          <a:off x="13652500" y="1701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131706</xdr:rowOff>
    </xdr:from>
    <xdr:ext cx="534377" cy="259045"/>
    <xdr:sp macro="" textlink="">
      <xdr:nvSpPr>
        <xdr:cNvPr id="664" name="テキスト ボックス 663"/>
        <xdr:cNvSpPr txBox="1"/>
      </xdr:nvSpPr>
      <xdr:spPr>
        <a:xfrm>
          <a:off x="13436111" y="1710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35395</xdr:rowOff>
    </xdr:from>
    <xdr:to>
      <xdr:col>18</xdr:col>
      <xdr:colOff>492125</xdr:colOff>
      <xdr:row>99</xdr:row>
      <xdr:rowOff>136995</xdr:rowOff>
    </xdr:to>
    <xdr:sp macro="" textlink="">
      <xdr:nvSpPr>
        <xdr:cNvPr id="665" name="フローチャート : 判断 664"/>
        <xdr:cNvSpPr/>
      </xdr:nvSpPr>
      <xdr:spPr>
        <a:xfrm>
          <a:off x="12763500" y="1700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128122</xdr:rowOff>
    </xdr:from>
    <xdr:ext cx="534377" cy="259045"/>
    <xdr:sp macro="" textlink="">
      <xdr:nvSpPr>
        <xdr:cNvPr id="666" name="テキスト ボックス 665"/>
        <xdr:cNvSpPr txBox="1"/>
      </xdr:nvSpPr>
      <xdr:spPr>
        <a:xfrm>
          <a:off x="12547111" y="1710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39165</xdr:rowOff>
    </xdr:from>
    <xdr:to>
      <xdr:col>23</xdr:col>
      <xdr:colOff>568325</xdr:colOff>
      <xdr:row>97</xdr:row>
      <xdr:rowOff>140765</xdr:rowOff>
    </xdr:to>
    <xdr:sp macro="" textlink="">
      <xdr:nvSpPr>
        <xdr:cNvPr id="672" name="円/楕円 671"/>
        <xdr:cNvSpPr/>
      </xdr:nvSpPr>
      <xdr:spPr>
        <a:xfrm>
          <a:off x="16268700" y="166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163642</xdr:rowOff>
    </xdr:from>
    <xdr:ext cx="690189" cy="259045"/>
    <xdr:sp macro="" textlink="">
      <xdr:nvSpPr>
        <xdr:cNvPr id="673" name="積立金該当値テキスト"/>
        <xdr:cNvSpPr txBox="1"/>
      </xdr:nvSpPr>
      <xdr:spPr>
        <a:xfrm>
          <a:off x="16370300" y="16622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1,077,293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55573</xdr:rowOff>
    </xdr:from>
    <xdr:to>
      <xdr:col>22</xdr:col>
      <xdr:colOff>415925</xdr:colOff>
      <xdr:row>97</xdr:row>
      <xdr:rowOff>157173</xdr:rowOff>
    </xdr:to>
    <xdr:sp macro="" textlink="">
      <xdr:nvSpPr>
        <xdr:cNvPr id="674" name="円/楕円 673"/>
        <xdr:cNvSpPr/>
      </xdr:nvSpPr>
      <xdr:spPr>
        <a:xfrm>
          <a:off x="15430500" y="166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20029</xdr:colOff>
      <xdr:row>96</xdr:row>
      <xdr:rowOff>2250</xdr:rowOff>
    </xdr:from>
    <xdr:ext cx="690189" cy="259045"/>
    <xdr:sp macro="" textlink="">
      <xdr:nvSpPr>
        <xdr:cNvPr id="675" name="テキスト ボックス 674"/>
        <xdr:cNvSpPr txBox="1"/>
      </xdr:nvSpPr>
      <xdr:spPr>
        <a:xfrm>
          <a:off x="15136204" y="164614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1,027,050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29626</xdr:rowOff>
    </xdr:from>
    <xdr:to>
      <xdr:col>21</xdr:col>
      <xdr:colOff>212725</xdr:colOff>
      <xdr:row>98</xdr:row>
      <xdr:rowOff>131226</xdr:rowOff>
    </xdr:to>
    <xdr:sp macro="" textlink="">
      <xdr:nvSpPr>
        <xdr:cNvPr id="676" name="円/楕円 675"/>
        <xdr:cNvSpPr/>
      </xdr:nvSpPr>
      <xdr:spPr>
        <a:xfrm>
          <a:off x="14541500" y="168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147753</xdr:rowOff>
    </xdr:from>
    <xdr:ext cx="599010" cy="259045"/>
    <xdr:sp macro="" textlink="">
      <xdr:nvSpPr>
        <xdr:cNvPr id="677" name="テキスト ボックス 676"/>
        <xdr:cNvSpPr txBox="1"/>
      </xdr:nvSpPr>
      <xdr:spPr>
        <a:xfrm>
          <a:off x="14292794" y="1660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581,505</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7308</xdr:rowOff>
    </xdr:from>
    <xdr:to>
      <xdr:col>20</xdr:col>
      <xdr:colOff>9525</xdr:colOff>
      <xdr:row>91</xdr:row>
      <xdr:rowOff>108908</xdr:rowOff>
    </xdr:to>
    <xdr:sp macro="" textlink="">
      <xdr:nvSpPr>
        <xdr:cNvPr id="678" name="円/楕円 677"/>
        <xdr:cNvSpPr/>
      </xdr:nvSpPr>
      <xdr:spPr>
        <a:xfrm>
          <a:off x="13652500" y="156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299429</xdr:colOff>
      <xdr:row>89</xdr:row>
      <xdr:rowOff>125435</xdr:rowOff>
    </xdr:from>
    <xdr:ext cx="690189" cy="259045"/>
    <xdr:sp macro="" textlink="">
      <xdr:nvSpPr>
        <xdr:cNvPr id="679" name="テキスト ボックス 678"/>
        <xdr:cNvSpPr txBox="1"/>
      </xdr:nvSpPr>
      <xdr:spPr>
        <a:xfrm>
          <a:off x="13358204" y="153844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4,324,844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85037</xdr:rowOff>
    </xdr:from>
    <xdr:to>
      <xdr:col>18</xdr:col>
      <xdr:colOff>492125</xdr:colOff>
      <xdr:row>99</xdr:row>
      <xdr:rowOff>15187</xdr:rowOff>
    </xdr:to>
    <xdr:sp macro="" textlink="">
      <xdr:nvSpPr>
        <xdr:cNvPr id="680" name="円/楕円 679"/>
        <xdr:cNvSpPr/>
      </xdr:nvSpPr>
      <xdr:spPr>
        <a:xfrm>
          <a:off x="12763500" y="168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31714</xdr:rowOff>
    </xdr:from>
    <xdr:ext cx="599010" cy="259045"/>
    <xdr:sp macro="" textlink="">
      <xdr:nvSpPr>
        <xdr:cNvPr id="681" name="テキスト ボックス 680"/>
        <xdr:cNvSpPr txBox="1"/>
      </xdr:nvSpPr>
      <xdr:spPr>
        <a:xfrm>
          <a:off x="12514794" y="1666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5" name="テキスト ボックス 69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5" name="直線コネクタ 704"/>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08"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09" name="直線コネクタ 708"/>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138862</xdr:rowOff>
    </xdr:from>
    <xdr:to>
      <xdr:col>32</xdr:col>
      <xdr:colOff>187325</xdr:colOff>
      <xdr:row>38</xdr:row>
      <xdr:rowOff>131928</xdr:rowOff>
    </xdr:to>
    <xdr:cxnSp macro="">
      <xdr:nvCxnSpPr>
        <xdr:cNvPr id="710" name="直線コネクタ 709"/>
        <xdr:cNvCxnSpPr/>
      </xdr:nvCxnSpPr>
      <xdr:spPr>
        <a:xfrm flipV="1">
          <a:off x="21323300" y="5453812"/>
          <a:ext cx="838200" cy="119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71441</xdr:rowOff>
    </xdr:from>
    <xdr:ext cx="378565" cy="259045"/>
    <xdr:sp macro="" textlink="">
      <xdr:nvSpPr>
        <xdr:cNvPr id="711" name="投資及び出資金平均値テキスト"/>
        <xdr:cNvSpPr txBox="1"/>
      </xdr:nvSpPr>
      <xdr:spPr>
        <a:xfrm>
          <a:off x="22212300" y="6586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2" name="フローチャート : 判断 711"/>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23038</xdr:rowOff>
    </xdr:from>
    <xdr:to>
      <xdr:col>31</xdr:col>
      <xdr:colOff>34925</xdr:colOff>
      <xdr:row>38</xdr:row>
      <xdr:rowOff>131928</xdr:rowOff>
    </xdr:to>
    <xdr:cxnSp macro="">
      <xdr:nvCxnSpPr>
        <xdr:cNvPr id="713" name="直線コネクタ 712"/>
        <xdr:cNvCxnSpPr/>
      </xdr:nvCxnSpPr>
      <xdr:spPr>
        <a:xfrm>
          <a:off x="20434300" y="6366688"/>
          <a:ext cx="889000" cy="2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28702</xdr:rowOff>
    </xdr:from>
    <xdr:to>
      <xdr:col>31</xdr:col>
      <xdr:colOff>85725</xdr:colOff>
      <xdr:row>38</xdr:row>
      <xdr:rowOff>130302</xdr:rowOff>
    </xdr:to>
    <xdr:sp macro="" textlink="">
      <xdr:nvSpPr>
        <xdr:cNvPr id="714" name="フローチャート : 判断 713"/>
        <xdr:cNvSpPr/>
      </xdr:nvSpPr>
      <xdr:spPr>
        <a:xfrm>
          <a:off x="21272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146829</xdr:rowOff>
    </xdr:from>
    <xdr:ext cx="469744" cy="259045"/>
    <xdr:sp macro="" textlink="">
      <xdr:nvSpPr>
        <xdr:cNvPr id="715" name="テキスト ボックス 714"/>
        <xdr:cNvSpPr txBox="1"/>
      </xdr:nvSpPr>
      <xdr:spPr>
        <a:xfrm>
          <a:off x="21088427"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74244</xdr:rowOff>
    </xdr:from>
    <xdr:to>
      <xdr:col>29</xdr:col>
      <xdr:colOff>517525</xdr:colOff>
      <xdr:row>37</xdr:row>
      <xdr:rowOff>23038</xdr:rowOff>
    </xdr:to>
    <xdr:cxnSp macro="">
      <xdr:nvCxnSpPr>
        <xdr:cNvPr id="716" name="直線コネクタ 715"/>
        <xdr:cNvCxnSpPr/>
      </xdr:nvCxnSpPr>
      <xdr:spPr>
        <a:xfrm>
          <a:off x="19545300" y="6246444"/>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154508</xdr:rowOff>
    </xdr:from>
    <xdr:to>
      <xdr:col>29</xdr:col>
      <xdr:colOff>568325</xdr:colOff>
      <xdr:row>38</xdr:row>
      <xdr:rowOff>84658</xdr:rowOff>
    </xdr:to>
    <xdr:sp macro="" textlink="">
      <xdr:nvSpPr>
        <xdr:cNvPr id="717" name="フローチャート : 判断 716"/>
        <xdr:cNvSpPr/>
      </xdr:nvSpPr>
      <xdr:spPr>
        <a:xfrm>
          <a:off x="20383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75785</xdr:rowOff>
    </xdr:from>
    <xdr:ext cx="469744" cy="259045"/>
    <xdr:sp macro="" textlink="">
      <xdr:nvSpPr>
        <xdr:cNvPr id="718" name="テキスト ボックス 717"/>
        <xdr:cNvSpPr txBox="1"/>
      </xdr:nvSpPr>
      <xdr:spPr>
        <a:xfrm>
          <a:off x="20199427" y="659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43155</xdr:rowOff>
    </xdr:from>
    <xdr:to>
      <xdr:col>28</xdr:col>
      <xdr:colOff>314325</xdr:colOff>
      <xdr:row>36</xdr:row>
      <xdr:rowOff>74244</xdr:rowOff>
    </xdr:to>
    <xdr:cxnSp macro="">
      <xdr:nvCxnSpPr>
        <xdr:cNvPr id="719" name="直線コネクタ 718"/>
        <xdr:cNvCxnSpPr/>
      </xdr:nvCxnSpPr>
      <xdr:spPr>
        <a:xfrm>
          <a:off x="18656300" y="6215355"/>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161290</xdr:rowOff>
    </xdr:from>
    <xdr:to>
      <xdr:col>28</xdr:col>
      <xdr:colOff>365125</xdr:colOff>
      <xdr:row>38</xdr:row>
      <xdr:rowOff>91440</xdr:rowOff>
    </xdr:to>
    <xdr:sp macro="" textlink="">
      <xdr:nvSpPr>
        <xdr:cNvPr id="720" name="フローチャート : 判断 719"/>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82567</xdr:rowOff>
    </xdr:from>
    <xdr:ext cx="469744" cy="259045"/>
    <xdr:sp macro="" textlink="">
      <xdr:nvSpPr>
        <xdr:cNvPr id="721" name="テキスト ボックス 720"/>
        <xdr:cNvSpPr txBox="1"/>
      </xdr:nvSpPr>
      <xdr:spPr>
        <a:xfrm>
          <a:off x="19310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14986</xdr:rowOff>
    </xdr:from>
    <xdr:to>
      <xdr:col>27</xdr:col>
      <xdr:colOff>161925</xdr:colOff>
      <xdr:row>38</xdr:row>
      <xdr:rowOff>116586</xdr:rowOff>
    </xdr:to>
    <xdr:sp macro="" textlink="">
      <xdr:nvSpPr>
        <xdr:cNvPr id="722" name="フローチャート : 判断 721"/>
        <xdr:cNvSpPr/>
      </xdr:nvSpPr>
      <xdr:spPr>
        <a:xfrm>
          <a:off x="18605500" y="653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107713</xdr:rowOff>
    </xdr:from>
    <xdr:ext cx="469744" cy="259045"/>
    <xdr:sp macro="" textlink="">
      <xdr:nvSpPr>
        <xdr:cNvPr id="723" name="テキスト ボックス 722"/>
        <xdr:cNvSpPr txBox="1"/>
      </xdr:nvSpPr>
      <xdr:spPr>
        <a:xfrm>
          <a:off x="18421427" y="662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88062</xdr:rowOff>
    </xdr:from>
    <xdr:to>
      <xdr:col>32</xdr:col>
      <xdr:colOff>238125</xdr:colOff>
      <xdr:row>32</xdr:row>
      <xdr:rowOff>18212</xdr:rowOff>
    </xdr:to>
    <xdr:sp macro="" textlink="">
      <xdr:nvSpPr>
        <xdr:cNvPr id="729" name="円/楕円 728"/>
        <xdr:cNvSpPr/>
      </xdr:nvSpPr>
      <xdr:spPr>
        <a:xfrm>
          <a:off x="22110700" y="5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41089</xdr:rowOff>
    </xdr:from>
    <xdr:ext cx="534377" cy="259045"/>
    <xdr:sp macro="" textlink="">
      <xdr:nvSpPr>
        <xdr:cNvPr id="730" name="投資及び出資金該当値テキスト"/>
        <xdr:cNvSpPr txBox="1"/>
      </xdr:nvSpPr>
      <xdr:spPr>
        <a:xfrm>
          <a:off x="22212300" y="535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81128</xdr:rowOff>
    </xdr:from>
    <xdr:to>
      <xdr:col>31</xdr:col>
      <xdr:colOff>85725</xdr:colOff>
      <xdr:row>39</xdr:row>
      <xdr:rowOff>11278</xdr:rowOff>
    </xdr:to>
    <xdr:sp macro="" textlink="">
      <xdr:nvSpPr>
        <xdr:cNvPr id="731" name="円/楕円 730"/>
        <xdr:cNvSpPr/>
      </xdr:nvSpPr>
      <xdr:spPr>
        <a:xfrm>
          <a:off x="21272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2405</xdr:rowOff>
    </xdr:from>
    <xdr:ext cx="469744" cy="259045"/>
    <xdr:sp macro="" textlink="">
      <xdr:nvSpPr>
        <xdr:cNvPr id="732" name="テキスト ボックス 731"/>
        <xdr:cNvSpPr txBox="1"/>
      </xdr:nvSpPr>
      <xdr:spPr>
        <a:xfrm>
          <a:off x="21088427" y="668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143688</xdr:rowOff>
    </xdr:from>
    <xdr:to>
      <xdr:col>29</xdr:col>
      <xdr:colOff>568325</xdr:colOff>
      <xdr:row>37</xdr:row>
      <xdr:rowOff>73838</xdr:rowOff>
    </xdr:to>
    <xdr:sp macro="" textlink="">
      <xdr:nvSpPr>
        <xdr:cNvPr id="733" name="円/楕円 732"/>
        <xdr:cNvSpPr/>
      </xdr:nvSpPr>
      <xdr:spPr>
        <a:xfrm>
          <a:off x="20383500" y="63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90365</xdr:rowOff>
    </xdr:from>
    <xdr:ext cx="469744" cy="259045"/>
    <xdr:sp macro="" textlink="">
      <xdr:nvSpPr>
        <xdr:cNvPr id="734" name="テキスト ボックス 733"/>
        <xdr:cNvSpPr txBox="1"/>
      </xdr:nvSpPr>
      <xdr:spPr>
        <a:xfrm>
          <a:off x="20199427" y="60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23444</xdr:rowOff>
    </xdr:from>
    <xdr:to>
      <xdr:col>28</xdr:col>
      <xdr:colOff>365125</xdr:colOff>
      <xdr:row>36</xdr:row>
      <xdr:rowOff>125044</xdr:rowOff>
    </xdr:to>
    <xdr:sp macro="" textlink="">
      <xdr:nvSpPr>
        <xdr:cNvPr id="735" name="円/楕円 734"/>
        <xdr:cNvSpPr/>
      </xdr:nvSpPr>
      <xdr:spPr>
        <a:xfrm>
          <a:off x="19494500" y="61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141571</xdr:rowOff>
    </xdr:from>
    <xdr:ext cx="469744" cy="259045"/>
    <xdr:sp macro="" textlink="">
      <xdr:nvSpPr>
        <xdr:cNvPr id="736" name="テキスト ボックス 735"/>
        <xdr:cNvSpPr txBox="1"/>
      </xdr:nvSpPr>
      <xdr:spPr>
        <a:xfrm>
          <a:off x="19310427" y="597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6,359</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163805</xdr:rowOff>
    </xdr:from>
    <xdr:to>
      <xdr:col>27</xdr:col>
      <xdr:colOff>161925</xdr:colOff>
      <xdr:row>36</xdr:row>
      <xdr:rowOff>93955</xdr:rowOff>
    </xdr:to>
    <xdr:sp macro="" textlink="">
      <xdr:nvSpPr>
        <xdr:cNvPr id="737" name="円/楕円 736"/>
        <xdr:cNvSpPr/>
      </xdr:nvSpPr>
      <xdr:spPr>
        <a:xfrm>
          <a:off x="18605500" y="61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110482</xdr:rowOff>
    </xdr:from>
    <xdr:ext cx="469744" cy="259045"/>
    <xdr:sp macro="" textlink="">
      <xdr:nvSpPr>
        <xdr:cNvPr id="738" name="テキスト ボックス 737"/>
        <xdr:cNvSpPr txBox="1"/>
      </xdr:nvSpPr>
      <xdr:spPr>
        <a:xfrm>
          <a:off x="18421427" y="59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2" name="テキスト ボックス 75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4" name="テキスト ボックス 75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6" name="テキスト ボックス 75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8" name="テキスト ボックス 75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2" name="直線コネクタ 761"/>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5"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66" name="直線コネクタ 765"/>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68338</xdr:rowOff>
    </xdr:from>
    <xdr:to>
      <xdr:col>32</xdr:col>
      <xdr:colOff>187325</xdr:colOff>
      <xdr:row>58</xdr:row>
      <xdr:rowOff>72720</xdr:rowOff>
    </xdr:to>
    <xdr:cxnSp macro="">
      <xdr:nvCxnSpPr>
        <xdr:cNvPr id="767" name="直線コネクタ 766"/>
        <xdr:cNvCxnSpPr/>
      </xdr:nvCxnSpPr>
      <xdr:spPr>
        <a:xfrm flipV="1">
          <a:off x="21323300" y="10012438"/>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42753</xdr:rowOff>
    </xdr:from>
    <xdr:ext cx="469744" cy="259045"/>
    <xdr:sp macro="" textlink="">
      <xdr:nvSpPr>
        <xdr:cNvPr id="768" name="貸付金平均値テキスト"/>
        <xdr:cNvSpPr txBox="1"/>
      </xdr:nvSpPr>
      <xdr:spPr>
        <a:xfrm>
          <a:off x="22212300" y="9986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69" name="フローチャート : 判断 768"/>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35078</xdr:rowOff>
    </xdr:from>
    <xdr:to>
      <xdr:col>31</xdr:col>
      <xdr:colOff>34925</xdr:colOff>
      <xdr:row>58</xdr:row>
      <xdr:rowOff>72720</xdr:rowOff>
    </xdr:to>
    <xdr:cxnSp macro="">
      <xdr:nvCxnSpPr>
        <xdr:cNvPr id="770" name="直線コネクタ 769"/>
        <xdr:cNvCxnSpPr/>
      </xdr:nvCxnSpPr>
      <xdr:spPr>
        <a:xfrm>
          <a:off x="20434300" y="9979178"/>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89795</xdr:rowOff>
    </xdr:from>
    <xdr:to>
      <xdr:col>31</xdr:col>
      <xdr:colOff>85725</xdr:colOff>
      <xdr:row>59</xdr:row>
      <xdr:rowOff>19945</xdr:rowOff>
    </xdr:to>
    <xdr:sp macro="" textlink="">
      <xdr:nvSpPr>
        <xdr:cNvPr id="771" name="フローチャート : 判断 770"/>
        <xdr:cNvSpPr/>
      </xdr:nvSpPr>
      <xdr:spPr>
        <a:xfrm>
          <a:off x="21272500" y="1003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11072</xdr:rowOff>
    </xdr:from>
    <xdr:ext cx="469744" cy="259045"/>
    <xdr:sp macro="" textlink="">
      <xdr:nvSpPr>
        <xdr:cNvPr id="772" name="テキスト ボックス 771"/>
        <xdr:cNvSpPr txBox="1"/>
      </xdr:nvSpPr>
      <xdr:spPr>
        <a:xfrm>
          <a:off x="21088427" y="1012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6388</xdr:rowOff>
    </xdr:from>
    <xdr:to>
      <xdr:col>29</xdr:col>
      <xdr:colOff>517525</xdr:colOff>
      <xdr:row>58</xdr:row>
      <xdr:rowOff>35078</xdr:rowOff>
    </xdr:to>
    <xdr:cxnSp macro="">
      <xdr:nvCxnSpPr>
        <xdr:cNvPr id="773" name="直線コネクタ 772"/>
        <xdr:cNvCxnSpPr/>
      </xdr:nvCxnSpPr>
      <xdr:spPr>
        <a:xfrm>
          <a:off x="19545300" y="9950488"/>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86881</xdr:rowOff>
    </xdr:from>
    <xdr:to>
      <xdr:col>29</xdr:col>
      <xdr:colOff>568325</xdr:colOff>
      <xdr:row>59</xdr:row>
      <xdr:rowOff>17031</xdr:rowOff>
    </xdr:to>
    <xdr:sp macro="" textlink="">
      <xdr:nvSpPr>
        <xdr:cNvPr id="774" name="フローチャート : 判断 773"/>
        <xdr:cNvSpPr/>
      </xdr:nvSpPr>
      <xdr:spPr>
        <a:xfrm>
          <a:off x="20383500" y="1003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8158</xdr:rowOff>
    </xdr:from>
    <xdr:ext cx="469744" cy="259045"/>
    <xdr:sp macro="" textlink="">
      <xdr:nvSpPr>
        <xdr:cNvPr id="775" name="テキスト ボックス 774"/>
        <xdr:cNvSpPr txBox="1"/>
      </xdr:nvSpPr>
      <xdr:spPr>
        <a:xfrm>
          <a:off x="20199427" y="1012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26315</xdr:rowOff>
    </xdr:from>
    <xdr:to>
      <xdr:col>28</xdr:col>
      <xdr:colOff>314325</xdr:colOff>
      <xdr:row>58</xdr:row>
      <xdr:rowOff>6388</xdr:rowOff>
    </xdr:to>
    <xdr:cxnSp macro="">
      <xdr:nvCxnSpPr>
        <xdr:cNvPr id="776" name="直線コネクタ 775"/>
        <xdr:cNvCxnSpPr/>
      </xdr:nvCxnSpPr>
      <xdr:spPr>
        <a:xfrm>
          <a:off x="18656300" y="9798965"/>
          <a:ext cx="889000" cy="15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63964</xdr:rowOff>
    </xdr:from>
    <xdr:to>
      <xdr:col>28</xdr:col>
      <xdr:colOff>365125</xdr:colOff>
      <xdr:row>58</xdr:row>
      <xdr:rowOff>165564</xdr:rowOff>
    </xdr:to>
    <xdr:sp macro="" textlink="">
      <xdr:nvSpPr>
        <xdr:cNvPr id="777" name="フローチャート : 判断 776"/>
        <xdr:cNvSpPr/>
      </xdr:nvSpPr>
      <xdr:spPr>
        <a:xfrm>
          <a:off x="19494500" y="1000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156691</xdr:rowOff>
    </xdr:from>
    <xdr:ext cx="469744" cy="259045"/>
    <xdr:sp macro="" textlink="">
      <xdr:nvSpPr>
        <xdr:cNvPr id="778" name="テキスト ボックス 777"/>
        <xdr:cNvSpPr txBox="1"/>
      </xdr:nvSpPr>
      <xdr:spPr>
        <a:xfrm>
          <a:off x="19310427" y="1010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71527</xdr:rowOff>
    </xdr:from>
    <xdr:to>
      <xdr:col>27</xdr:col>
      <xdr:colOff>161925</xdr:colOff>
      <xdr:row>59</xdr:row>
      <xdr:rowOff>1677</xdr:rowOff>
    </xdr:to>
    <xdr:sp macro="" textlink="">
      <xdr:nvSpPr>
        <xdr:cNvPr id="779" name="フローチャート : 判断 778"/>
        <xdr:cNvSpPr/>
      </xdr:nvSpPr>
      <xdr:spPr>
        <a:xfrm>
          <a:off x="18605500" y="1001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164254</xdr:rowOff>
    </xdr:from>
    <xdr:ext cx="469744" cy="259045"/>
    <xdr:sp macro="" textlink="">
      <xdr:nvSpPr>
        <xdr:cNvPr id="780" name="テキスト ボックス 779"/>
        <xdr:cNvSpPr txBox="1"/>
      </xdr:nvSpPr>
      <xdr:spPr>
        <a:xfrm>
          <a:off x="18421427" y="1010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17538</xdr:rowOff>
    </xdr:from>
    <xdr:to>
      <xdr:col>32</xdr:col>
      <xdr:colOff>238125</xdr:colOff>
      <xdr:row>58</xdr:row>
      <xdr:rowOff>119138</xdr:rowOff>
    </xdr:to>
    <xdr:sp macro="" textlink="">
      <xdr:nvSpPr>
        <xdr:cNvPr id="786" name="円/楕円 785"/>
        <xdr:cNvSpPr/>
      </xdr:nvSpPr>
      <xdr:spPr>
        <a:xfrm>
          <a:off x="22110700" y="996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40415</xdr:rowOff>
    </xdr:from>
    <xdr:ext cx="469744" cy="259045"/>
    <xdr:sp macro="" textlink="">
      <xdr:nvSpPr>
        <xdr:cNvPr id="787" name="貸付金該当値テキスト"/>
        <xdr:cNvSpPr txBox="1"/>
      </xdr:nvSpPr>
      <xdr:spPr>
        <a:xfrm>
          <a:off x="22212300" y="981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21920</xdr:rowOff>
    </xdr:from>
    <xdr:to>
      <xdr:col>31</xdr:col>
      <xdr:colOff>85725</xdr:colOff>
      <xdr:row>58</xdr:row>
      <xdr:rowOff>123520</xdr:rowOff>
    </xdr:to>
    <xdr:sp macro="" textlink="">
      <xdr:nvSpPr>
        <xdr:cNvPr id="788" name="円/楕円 787"/>
        <xdr:cNvSpPr/>
      </xdr:nvSpPr>
      <xdr:spPr>
        <a:xfrm>
          <a:off x="21272500" y="99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140047</xdr:rowOff>
    </xdr:from>
    <xdr:ext cx="469744" cy="259045"/>
    <xdr:sp macro="" textlink="">
      <xdr:nvSpPr>
        <xdr:cNvPr id="789" name="テキスト ボックス 788"/>
        <xdr:cNvSpPr txBox="1"/>
      </xdr:nvSpPr>
      <xdr:spPr>
        <a:xfrm>
          <a:off x="21088427" y="97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155728</xdr:rowOff>
    </xdr:from>
    <xdr:to>
      <xdr:col>29</xdr:col>
      <xdr:colOff>568325</xdr:colOff>
      <xdr:row>58</xdr:row>
      <xdr:rowOff>85878</xdr:rowOff>
    </xdr:to>
    <xdr:sp macro="" textlink="">
      <xdr:nvSpPr>
        <xdr:cNvPr id="790" name="円/楕円 789"/>
        <xdr:cNvSpPr/>
      </xdr:nvSpPr>
      <xdr:spPr>
        <a:xfrm>
          <a:off x="20383500" y="99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102405</xdr:rowOff>
    </xdr:from>
    <xdr:ext cx="469744" cy="259045"/>
    <xdr:sp macro="" textlink="">
      <xdr:nvSpPr>
        <xdr:cNvPr id="791" name="テキスト ボックス 790"/>
        <xdr:cNvSpPr txBox="1"/>
      </xdr:nvSpPr>
      <xdr:spPr>
        <a:xfrm>
          <a:off x="20199427" y="970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127038</xdr:rowOff>
    </xdr:from>
    <xdr:to>
      <xdr:col>28</xdr:col>
      <xdr:colOff>365125</xdr:colOff>
      <xdr:row>58</xdr:row>
      <xdr:rowOff>57188</xdr:rowOff>
    </xdr:to>
    <xdr:sp macro="" textlink="">
      <xdr:nvSpPr>
        <xdr:cNvPr id="792" name="円/楕円 791"/>
        <xdr:cNvSpPr/>
      </xdr:nvSpPr>
      <xdr:spPr>
        <a:xfrm>
          <a:off x="19494500" y="98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73715</xdr:rowOff>
    </xdr:from>
    <xdr:ext cx="534377" cy="259045"/>
    <xdr:sp macro="" textlink="">
      <xdr:nvSpPr>
        <xdr:cNvPr id="793" name="テキスト ボックス 792"/>
        <xdr:cNvSpPr txBox="1"/>
      </xdr:nvSpPr>
      <xdr:spPr>
        <a:xfrm>
          <a:off x="19278111" y="967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146965</xdr:rowOff>
    </xdr:from>
    <xdr:to>
      <xdr:col>27</xdr:col>
      <xdr:colOff>161925</xdr:colOff>
      <xdr:row>57</xdr:row>
      <xdr:rowOff>77115</xdr:rowOff>
    </xdr:to>
    <xdr:sp macro="" textlink="">
      <xdr:nvSpPr>
        <xdr:cNvPr id="794" name="円/楕円 793"/>
        <xdr:cNvSpPr/>
      </xdr:nvSpPr>
      <xdr:spPr>
        <a:xfrm>
          <a:off x="18605500" y="97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93642</xdr:rowOff>
    </xdr:from>
    <xdr:ext cx="534377" cy="259045"/>
    <xdr:sp macro="" textlink="">
      <xdr:nvSpPr>
        <xdr:cNvPr id="795" name="テキスト ボックス 794"/>
        <xdr:cNvSpPr txBox="1"/>
      </xdr:nvSpPr>
      <xdr:spPr>
        <a:xfrm>
          <a:off x="18389111" y="952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8" name="テキスト ボックス 80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0" name="テキスト ボックス 80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4" name="テキスト ボックス 81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6" name="テキスト ボックス 81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8" name="テキスト ボックス 81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0" name="直線コネクタ 819"/>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1"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2" name="直線コネクタ 821"/>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3"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4" name="直線コネクタ 823"/>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160846</xdr:rowOff>
    </xdr:from>
    <xdr:to>
      <xdr:col>32</xdr:col>
      <xdr:colOff>187325</xdr:colOff>
      <xdr:row>76</xdr:row>
      <xdr:rowOff>165469</xdr:rowOff>
    </xdr:to>
    <xdr:cxnSp macro="">
      <xdr:nvCxnSpPr>
        <xdr:cNvPr id="825" name="直線コネクタ 824"/>
        <xdr:cNvCxnSpPr/>
      </xdr:nvCxnSpPr>
      <xdr:spPr>
        <a:xfrm>
          <a:off x="21323300" y="13191046"/>
          <a:ext cx="8382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152049</xdr:rowOff>
    </xdr:from>
    <xdr:ext cx="534377" cy="259045"/>
    <xdr:sp macro="" textlink="">
      <xdr:nvSpPr>
        <xdr:cNvPr id="826" name="繰出金平均値テキスト"/>
        <xdr:cNvSpPr txBox="1"/>
      </xdr:nvSpPr>
      <xdr:spPr>
        <a:xfrm>
          <a:off x="22212300" y="12839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27" name="フローチャート : 判断 826"/>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160846</xdr:rowOff>
    </xdr:from>
    <xdr:to>
      <xdr:col>31</xdr:col>
      <xdr:colOff>34925</xdr:colOff>
      <xdr:row>77</xdr:row>
      <xdr:rowOff>24016</xdr:rowOff>
    </xdr:to>
    <xdr:cxnSp macro="">
      <xdr:nvCxnSpPr>
        <xdr:cNvPr id="828" name="直線コネクタ 827"/>
        <xdr:cNvCxnSpPr/>
      </xdr:nvCxnSpPr>
      <xdr:spPr>
        <a:xfrm flipV="1">
          <a:off x="20434300" y="13191046"/>
          <a:ext cx="889000" cy="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167487</xdr:rowOff>
    </xdr:from>
    <xdr:to>
      <xdr:col>31</xdr:col>
      <xdr:colOff>85725</xdr:colOff>
      <xdr:row>76</xdr:row>
      <xdr:rowOff>97637</xdr:rowOff>
    </xdr:to>
    <xdr:sp macro="" textlink="">
      <xdr:nvSpPr>
        <xdr:cNvPr id="829" name="フローチャート : 判断 828"/>
        <xdr:cNvSpPr/>
      </xdr:nvSpPr>
      <xdr:spPr>
        <a:xfrm>
          <a:off x="21272500" y="1302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114164</xdr:rowOff>
    </xdr:from>
    <xdr:ext cx="534377" cy="259045"/>
    <xdr:sp macro="" textlink="">
      <xdr:nvSpPr>
        <xdr:cNvPr id="830" name="テキスト ボックス 829"/>
        <xdr:cNvSpPr txBox="1"/>
      </xdr:nvSpPr>
      <xdr:spPr>
        <a:xfrm>
          <a:off x="21056111" y="1280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24016</xdr:rowOff>
    </xdr:from>
    <xdr:to>
      <xdr:col>29</xdr:col>
      <xdr:colOff>517525</xdr:colOff>
      <xdr:row>77</xdr:row>
      <xdr:rowOff>58586</xdr:rowOff>
    </xdr:to>
    <xdr:cxnSp macro="">
      <xdr:nvCxnSpPr>
        <xdr:cNvPr id="831" name="直線コネクタ 830"/>
        <xdr:cNvCxnSpPr/>
      </xdr:nvCxnSpPr>
      <xdr:spPr>
        <a:xfrm flipV="1">
          <a:off x="19545300" y="13225666"/>
          <a:ext cx="889000" cy="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27991</xdr:rowOff>
    </xdr:from>
    <xdr:to>
      <xdr:col>29</xdr:col>
      <xdr:colOff>568325</xdr:colOff>
      <xdr:row>76</xdr:row>
      <xdr:rowOff>129591</xdr:rowOff>
    </xdr:to>
    <xdr:sp macro="" textlink="">
      <xdr:nvSpPr>
        <xdr:cNvPr id="832" name="フローチャート : 判断 831"/>
        <xdr:cNvSpPr/>
      </xdr:nvSpPr>
      <xdr:spPr>
        <a:xfrm>
          <a:off x="20383500" y="1305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146118</xdr:rowOff>
    </xdr:from>
    <xdr:ext cx="534377" cy="259045"/>
    <xdr:sp macro="" textlink="">
      <xdr:nvSpPr>
        <xdr:cNvPr id="833" name="テキスト ボックス 832"/>
        <xdr:cNvSpPr txBox="1"/>
      </xdr:nvSpPr>
      <xdr:spPr>
        <a:xfrm>
          <a:off x="20167111" y="128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146138</xdr:rowOff>
    </xdr:from>
    <xdr:to>
      <xdr:col>28</xdr:col>
      <xdr:colOff>314325</xdr:colOff>
      <xdr:row>77</xdr:row>
      <xdr:rowOff>58586</xdr:rowOff>
    </xdr:to>
    <xdr:cxnSp macro="">
      <xdr:nvCxnSpPr>
        <xdr:cNvPr id="834" name="直線コネクタ 833"/>
        <xdr:cNvCxnSpPr/>
      </xdr:nvCxnSpPr>
      <xdr:spPr>
        <a:xfrm>
          <a:off x="18656300" y="13176338"/>
          <a:ext cx="889000" cy="8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51105</xdr:rowOff>
    </xdr:from>
    <xdr:to>
      <xdr:col>28</xdr:col>
      <xdr:colOff>365125</xdr:colOff>
      <xdr:row>76</xdr:row>
      <xdr:rowOff>152705</xdr:rowOff>
    </xdr:to>
    <xdr:sp macro="" textlink="">
      <xdr:nvSpPr>
        <xdr:cNvPr id="835" name="フローチャート : 判断 834"/>
        <xdr:cNvSpPr/>
      </xdr:nvSpPr>
      <xdr:spPr>
        <a:xfrm>
          <a:off x="19494500" y="130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169232</xdr:rowOff>
    </xdr:from>
    <xdr:ext cx="534377" cy="259045"/>
    <xdr:sp macro="" textlink="">
      <xdr:nvSpPr>
        <xdr:cNvPr id="836" name="テキスト ボックス 835"/>
        <xdr:cNvSpPr txBox="1"/>
      </xdr:nvSpPr>
      <xdr:spPr>
        <a:xfrm>
          <a:off x="19278111" y="1285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60833</xdr:rowOff>
    </xdr:from>
    <xdr:to>
      <xdr:col>27</xdr:col>
      <xdr:colOff>161925</xdr:colOff>
      <xdr:row>76</xdr:row>
      <xdr:rowOff>162433</xdr:rowOff>
    </xdr:to>
    <xdr:sp macro="" textlink="">
      <xdr:nvSpPr>
        <xdr:cNvPr id="837" name="フローチャート : 判断 836"/>
        <xdr:cNvSpPr/>
      </xdr:nvSpPr>
      <xdr:spPr>
        <a:xfrm>
          <a:off x="18605500" y="1309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7510</xdr:rowOff>
    </xdr:from>
    <xdr:ext cx="534377" cy="259045"/>
    <xdr:sp macro="" textlink="">
      <xdr:nvSpPr>
        <xdr:cNvPr id="838" name="テキスト ボックス 837"/>
        <xdr:cNvSpPr txBox="1"/>
      </xdr:nvSpPr>
      <xdr:spPr>
        <a:xfrm>
          <a:off x="18389111" y="128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114669</xdr:rowOff>
    </xdr:from>
    <xdr:to>
      <xdr:col>32</xdr:col>
      <xdr:colOff>238125</xdr:colOff>
      <xdr:row>77</xdr:row>
      <xdr:rowOff>44819</xdr:rowOff>
    </xdr:to>
    <xdr:sp macro="" textlink="">
      <xdr:nvSpPr>
        <xdr:cNvPr id="844" name="円/楕円 843"/>
        <xdr:cNvSpPr/>
      </xdr:nvSpPr>
      <xdr:spPr>
        <a:xfrm>
          <a:off x="22110700" y="131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93096</xdr:rowOff>
    </xdr:from>
    <xdr:ext cx="534377" cy="259045"/>
    <xdr:sp macro="" textlink="">
      <xdr:nvSpPr>
        <xdr:cNvPr id="845" name="繰出金該当値テキスト"/>
        <xdr:cNvSpPr txBox="1"/>
      </xdr:nvSpPr>
      <xdr:spPr>
        <a:xfrm>
          <a:off x="22212300" y="131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60,971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110046</xdr:rowOff>
    </xdr:from>
    <xdr:to>
      <xdr:col>31</xdr:col>
      <xdr:colOff>85725</xdr:colOff>
      <xdr:row>77</xdr:row>
      <xdr:rowOff>40196</xdr:rowOff>
    </xdr:to>
    <xdr:sp macro="" textlink="">
      <xdr:nvSpPr>
        <xdr:cNvPr id="846" name="円/楕円 845"/>
        <xdr:cNvSpPr/>
      </xdr:nvSpPr>
      <xdr:spPr>
        <a:xfrm>
          <a:off x="21272500" y="1314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31323</xdr:rowOff>
    </xdr:from>
    <xdr:ext cx="534377" cy="259045"/>
    <xdr:sp macro="" textlink="">
      <xdr:nvSpPr>
        <xdr:cNvPr id="847" name="テキスト ボックス 846"/>
        <xdr:cNvSpPr txBox="1"/>
      </xdr:nvSpPr>
      <xdr:spPr>
        <a:xfrm>
          <a:off x="21056111" y="132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144666</xdr:rowOff>
    </xdr:from>
    <xdr:to>
      <xdr:col>29</xdr:col>
      <xdr:colOff>568325</xdr:colOff>
      <xdr:row>77</xdr:row>
      <xdr:rowOff>74816</xdr:rowOff>
    </xdr:to>
    <xdr:sp macro="" textlink="">
      <xdr:nvSpPr>
        <xdr:cNvPr id="848" name="円/楕円 847"/>
        <xdr:cNvSpPr/>
      </xdr:nvSpPr>
      <xdr:spPr>
        <a:xfrm>
          <a:off x="20383500" y="131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65943</xdr:rowOff>
    </xdr:from>
    <xdr:ext cx="534377" cy="259045"/>
    <xdr:sp macro="" textlink="">
      <xdr:nvSpPr>
        <xdr:cNvPr id="849" name="テキスト ボックス 848"/>
        <xdr:cNvSpPr txBox="1"/>
      </xdr:nvSpPr>
      <xdr:spPr>
        <a:xfrm>
          <a:off x="20167111" y="1326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7786</xdr:rowOff>
    </xdr:from>
    <xdr:to>
      <xdr:col>28</xdr:col>
      <xdr:colOff>365125</xdr:colOff>
      <xdr:row>77</xdr:row>
      <xdr:rowOff>109386</xdr:rowOff>
    </xdr:to>
    <xdr:sp macro="" textlink="">
      <xdr:nvSpPr>
        <xdr:cNvPr id="850" name="円/楕円 849"/>
        <xdr:cNvSpPr/>
      </xdr:nvSpPr>
      <xdr:spPr>
        <a:xfrm>
          <a:off x="19494500" y="13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100513</xdr:rowOff>
    </xdr:from>
    <xdr:ext cx="534377" cy="259045"/>
    <xdr:sp macro="" textlink="">
      <xdr:nvSpPr>
        <xdr:cNvPr id="851" name="テキスト ボックス 850"/>
        <xdr:cNvSpPr txBox="1"/>
      </xdr:nvSpPr>
      <xdr:spPr>
        <a:xfrm>
          <a:off x="19278111" y="133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95338</xdr:rowOff>
    </xdr:from>
    <xdr:to>
      <xdr:col>27</xdr:col>
      <xdr:colOff>161925</xdr:colOff>
      <xdr:row>77</xdr:row>
      <xdr:rowOff>25488</xdr:rowOff>
    </xdr:to>
    <xdr:sp macro="" textlink="">
      <xdr:nvSpPr>
        <xdr:cNvPr id="852" name="円/楕円 851"/>
        <xdr:cNvSpPr/>
      </xdr:nvSpPr>
      <xdr:spPr>
        <a:xfrm>
          <a:off x="18605500" y="131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16615</xdr:rowOff>
    </xdr:from>
    <xdr:ext cx="534377" cy="259045"/>
    <xdr:sp macro="" textlink="">
      <xdr:nvSpPr>
        <xdr:cNvPr id="853" name="テキスト ボックス 852"/>
        <xdr:cNvSpPr txBox="1"/>
      </xdr:nvSpPr>
      <xdr:spPr>
        <a:xfrm>
          <a:off x="18389111" y="1321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3,910,488</a:t>
          </a:r>
          <a:r>
            <a:rPr kumimoji="1" lang="ja-JP" altLang="en-US" sz="1300">
              <a:latin typeface="ＭＳ Ｐゴシック"/>
            </a:rPr>
            <a:t>円となっている。多くの項目で類似団体平均と比較し増減の多い突出した数値となっているが、すべて東日本大震災の影響による復旧復興事業によるもので、高い水準となっている。</a:t>
          </a:r>
          <a:endParaRPr kumimoji="1" lang="en-US" altLang="ja-JP" sz="1300">
            <a:latin typeface="ＭＳ Ｐゴシック"/>
          </a:endParaRPr>
        </a:p>
        <a:p>
          <a:r>
            <a:rPr kumimoji="1" lang="ja-JP" altLang="en-US" sz="1300">
              <a:latin typeface="ＭＳ Ｐゴシック"/>
            </a:rPr>
            <a:t>その中でも住民一人当たり百万円を超えているのが、普通建設事業費と積立金である。普通建設事業費については、主に復興交付金事業による防災集団移転促進事業や災害公営住宅建設事業によるものであり、積立金については、主に復興交付金の積立によるものである。</a:t>
          </a:r>
          <a:endParaRPr kumimoji="1" lang="en-US" altLang="ja-JP" sz="1300">
            <a:latin typeface="ＭＳ Ｐゴシック"/>
          </a:endParaRPr>
        </a:p>
        <a:p>
          <a:r>
            <a:rPr kumimoji="1" lang="ja-JP" altLang="en-US" sz="1300">
              <a:latin typeface="ＭＳ Ｐゴシック"/>
            </a:rPr>
            <a:t>これからも復旧復興事業を実施することから、今後数年は多くの項目で類似団体と比較して高い水準となることが予想される。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13,806
13,685
163.40
59,059,370
53,988,207
1,708,560
5,459,596
10,357,033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14351</xdr:rowOff>
    </xdr:from>
    <xdr:to>
      <xdr:col>6</xdr:col>
      <xdr:colOff>511175</xdr:colOff>
      <xdr:row>34</xdr:row>
      <xdr:rowOff>3302</xdr:rowOff>
    </xdr:to>
    <xdr:cxnSp macro="">
      <xdr:nvCxnSpPr>
        <xdr:cNvPr id="61" name="直線コネクタ 60"/>
        <xdr:cNvCxnSpPr/>
      </xdr:nvCxnSpPr>
      <xdr:spPr>
        <a:xfrm flipV="1">
          <a:off x="3797300" y="5672201"/>
          <a:ext cx="8382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42181</xdr:rowOff>
    </xdr:from>
    <xdr:ext cx="469744" cy="259045"/>
    <xdr:sp macro="" textlink="">
      <xdr:nvSpPr>
        <xdr:cNvPr id="62" name="議会費平均値テキスト"/>
        <xdr:cNvSpPr txBox="1"/>
      </xdr:nvSpPr>
      <xdr:spPr>
        <a:xfrm>
          <a:off x="4686300" y="6042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3302</xdr:rowOff>
    </xdr:from>
    <xdr:to>
      <xdr:col>5</xdr:col>
      <xdr:colOff>358775</xdr:colOff>
      <xdr:row>35</xdr:row>
      <xdr:rowOff>131699</xdr:rowOff>
    </xdr:to>
    <xdr:cxnSp macro="">
      <xdr:nvCxnSpPr>
        <xdr:cNvPr id="64" name="直線コネクタ 63"/>
        <xdr:cNvCxnSpPr/>
      </xdr:nvCxnSpPr>
      <xdr:spPr>
        <a:xfrm flipV="1">
          <a:off x="2908300" y="5832602"/>
          <a:ext cx="889000" cy="29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139192</xdr:rowOff>
    </xdr:from>
    <xdr:to>
      <xdr:col>5</xdr:col>
      <xdr:colOff>409575</xdr:colOff>
      <xdr:row>39</xdr:row>
      <xdr:rowOff>69342</xdr:rowOff>
    </xdr:to>
    <xdr:sp macro="" textlink="">
      <xdr:nvSpPr>
        <xdr:cNvPr id="65" name="フローチャート : 判断 64"/>
        <xdr:cNvSpPr/>
      </xdr:nvSpPr>
      <xdr:spPr>
        <a:xfrm>
          <a:off x="3746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60469</xdr:rowOff>
    </xdr:from>
    <xdr:ext cx="469744" cy="259045"/>
    <xdr:sp macro="" textlink="">
      <xdr:nvSpPr>
        <xdr:cNvPr id="66" name="テキスト ボックス 65"/>
        <xdr:cNvSpPr txBox="1"/>
      </xdr:nvSpPr>
      <xdr:spPr>
        <a:xfrm>
          <a:off x="3562427"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151892</xdr:rowOff>
    </xdr:from>
    <xdr:to>
      <xdr:col>4</xdr:col>
      <xdr:colOff>155575</xdr:colOff>
      <xdr:row>35</xdr:row>
      <xdr:rowOff>131699</xdr:rowOff>
    </xdr:to>
    <xdr:cxnSp macro="">
      <xdr:nvCxnSpPr>
        <xdr:cNvPr id="67" name="直線コネクタ 66"/>
        <xdr:cNvCxnSpPr/>
      </xdr:nvCxnSpPr>
      <xdr:spPr>
        <a:xfrm>
          <a:off x="2019300" y="5981192"/>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13081</xdr:rowOff>
    </xdr:from>
    <xdr:to>
      <xdr:col>4</xdr:col>
      <xdr:colOff>206375</xdr:colOff>
      <xdr:row>39</xdr:row>
      <xdr:rowOff>114681</xdr:rowOff>
    </xdr:to>
    <xdr:sp macro="" textlink="">
      <xdr:nvSpPr>
        <xdr:cNvPr id="68" name="フローチャート : 判断 67"/>
        <xdr:cNvSpPr/>
      </xdr:nvSpPr>
      <xdr:spPr>
        <a:xfrm>
          <a:off x="2857500" y="66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105808</xdr:rowOff>
    </xdr:from>
    <xdr:ext cx="469744" cy="259045"/>
    <xdr:sp macro="" textlink="">
      <xdr:nvSpPr>
        <xdr:cNvPr id="69" name="テキスト ボックス 68"/>
        <xdr:cNvSpPr txBox="1"/>
      </xdr:nvSpPr>
      <xdr:spPr>
        <a:xfrm>
          <a:off x="2673427" y="679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164465</xdr:rowOff>
    </xdr:from>
    <xdr:to>
      <xdr:col>2</xdr:col>
      <xdr:colOff>638175</xdr:colOff>
      <xdr:row>34</xdr:row>
      <xdr:rowOff>151892</xdr:rowOff>
    </xdr:to>
    <xdr:cxnSp macro="">
      <xdr:nvCxnSpPr>
        <xdr:cNvPr id="70" name="直線コネクタ 69"/>
        <xdr:cNvCxnSpPr/>
      </xdr:nvCxnSpPr>
      <xdr:spPr>
        <a:xfrm>
          <a:off x="1130300" y="5479415"/>
          <a:ext cx="889000" cy="50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95758</xdr:rowOff>
    </xdr:from>
    <xdr:to>
      <xdr:col>3</xdr:col>
      <xdr:colOff>3175</xdr:colOff>
      <xdr:row>39</xdr:row>
      <xdr:rowOff>25908</xdr:rowOff>
    </xdr:to>
    <xdr:sp macro="" textlink="">
      <xdr:nvSpPr>
        <xdr:cNvPr id="71" name="フローチャート : 判断 70"/>
        <xdr:cNvSpPr/>
      </xdr:nvSpPr>
      <xdr:spPr>
        <a:xfrm>
          <a:off x="1968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17035</xdr:rowOff>
    </xdr:from>
    <xdr:ext cx="469744" cy="259045"/>
    <xdr:sp macro="" textlink="">
      <xdr:nvSpPr>
        <xdr:cNvPr id="72" name="テキスト ボックス 71"/>
        <xdr:cNvSpPr txBox="1"/>
      </xdr:nvSpPr>
      <xdr:spPr>
        <a:xfrm>
          <a:off x="1784427" y="67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101092</xdr:rowOff>
    </xdr:from>
    <xdr:to>
      <xdr:col>1</xdr:col>
      <xdr:colOff>485775</xdr:colOff>
      <xdr:row>37</xdr:row>
      <xdr:rowOff>31242</xdr:rowOff>
    </xdr:to>
    <xdr:sp macro="" textlink="">
      <xdr:nvSpPr>
        <xdr:cNvPr id="73" name="フローチャート : 判断 72"/>
        <xdr:cNvSpPr/>
      </xdr:nvSpPr>
      <xdr:spPr>
        <a:xfrm>
          <a:off x="1079500" y="627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22369</xdr:rowOff>
    </xdr:from>
    <xdr:ext cx="469744" cy="259045"/>
    <xdr:sp macro="" textlink="">
      <xdr:nvSpPr>
        <xdr:cNvPr id="74" name="テキスト ボックス 73"/>
        <xdr:cNvSpPr txBox="1"/>
      </xdr:nvSpPr>
      <xdr:spPr>
        <a:xfrm>
          <a:off x="895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135001</xdr:rowOff>
    </xdr:from>
    <xdr:to>
      <xdr:col>6</xdr:col>
      <xdr:colOff>561975</xdr:colOff>
      <xdr:row>33</xdr:row>
      <xdr:rowOff>65151</xdr:rowOff>
    </xdr:to>
    <xdr:sp macro="" textlink="">
      <xdr:nvSpPr>
        <xdr:cNvPr id="80" name="円/楕円 79"/>
        <xdr:cNvSpPr/>
      </xdr:nvSpPr>
      <xdr:spPr>
        <a:xfrm>
          <a:off x="4584700" y="56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157878</xdr:rowOff>
    </xdr:from>
    <xdr:ext cx="469744" cy="259045"/>
    <xdr:sp macro="" textlink="">
      <xdr:nvSpPr>
        <xdr:cNvPr id="81" name="議会費該当値テキスト"/>
        <xdr:cNvSpPr txBox="1"/>
      </xdr:nvSpPr>
      <xdr:spPr>
        <a:xfrm>
          <a:off x="4686300" y="547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123952</xdr:rowOff>
    </xdr:from>
    <xdr:to>
      <xdr:col>5</xdr:col>
      <xdr:colOff>409575</xdr:colOff>
      <xdr:row>34</xdr:row>
      <xdr:rowOff>54102</xdr:rowOff>
    </xdr:to>
    <xdr:sp macro="" textlink="">
      <xdr:nvSpPr>
        <xdr:cNvPr id="82" name="円/楕円 81"/>
        <xdr:cNvSpPr/>
      </xdr:nvSpPr>
      <xdr:spPr>
        <a:xfrm>
          <a:off x="3746500" y="57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70629</xdr:rowOff>
    </xdr:from>
    <xdr:ext cx="469744" cy="259045"/>
    <xdr:sp macro="" textlink="">
      <xdr:nvSpPr>
        <xdr:cNvPr id="83" name="テキスト ボックス 82"/>
        <xdr:cNvSpPr txBox="1"/>
      </xdr:nvSpPr>
      <xdr:spPr>
        <a:xfrm>
          <a:off x="3562427" y="555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80899</xdr:rowOff>
    </xdr:from>
    <xdr:to>
      <xdr:col>4</xdr:col>
      <xdr:colOff>206375</xdr:colOff>
      <xdr:row>36</xdr:row>
      <xdr:rowOff>11049</xdr:rowOff>
    </xdr:to>
    <xdr:sp macro="" textlink="">
      <xdr:nvSpPr>
        <xdr:cNvPr id="84" name="円/楕円 83"/>
        <xdr:cNvSpPr/>
      </xdr:nvSpPr>
      <xdr:spPr>
        <a:xfrm>
          <a:off x="2857500" y="60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27576</xdr:rowOff>
    </xdr:from>
    <xdr:ext cx="469744" cy="259045"/>
    <xdr:sp macro="" textlink="">
      <xdr:nvSpPr>
        <xdr:cNvPr id="85" name="テキスト ボックス 84"/>
        <xdr:cNvSpPr txBox="1"/>
      </xdr:nvSpPr>
      <xdr:spPr>
        <a:xfrm>
          <a:off x="2673427" y="585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101092</xdr:rowOff>
    </xdr:from>
    <xdr:to>
      <xdr:col>3</xdr:col>
      <xdr:colOff>3175</xdr:colOff>
      <xdr:row>35</xdr:row>
      <xdr:rowOff>31242</xdr:rowOff>
    </xdr:to>
    <xdr:sp macro="" textlink="">
      <xdr:nvSpPr>
        <xdr:cNvPr id="86" name="円/楕円 85"/>
        <xdr:cNvSpPr/>
      </xdr:nvSpPr>
      <xdr:spPr>
        <a:xfrm>
          <a:off x="1968500" y="59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47769</xdr:rowOff>
    </xdr:from>
    <xdr:ext cx="469744" cy="259045"/>
    <xdr:sp macro="" textlink="">
      <xdr:nvSpPr>
        <xdr:cNvPr id="87" name="テキスト ボックス 86"/>
        <xdr:cNvSpPr txBox="1"/>
      </xdr:nvSpPr>
      <xdr:spPr>
        <a:xfrm>
          <a:off x="1784427"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113665</xdr:rowOff>
    </xdr:from>
    <xdr:to>
      <xdr:col>1</xdr:col>
      <xdr:colOff>485775</xdr:colOff>
      <xdr:row>32</xdr:row>
      <xdr:rowOff>43815</xdr:rowOff>
    </xdr:to>
    <xdr:sp macro="" textlink="">
      <xdr:nvSpPr>
        <xdr:cNvPr id="88" name="円/楕円 87"/>
        <xdr:cNvSpPr/>
      </xdr:nvSpPr>
      <xdr:spPr>
        <a:xfrm>
          <a:off x="1079500" y="5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60342</xdr:rowOff>
    </xdr:from>
    <xdr:ext cx="469744" cy="259045"/>
    <xdr:sp macro="" textlink="">
      <xdr:nvSpPr>
        <xdr:cNvPr id="89" name="テキスト ボックス 88"/>
        <xdr:cNvSpPr txBox="1"/>
      </xdr:nvSpPr>
      <xdr:spPr>
        <a:xfrm>
          <a:off x="895427" y="52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3" name="テキスト ボックス 102"/>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5" name="テキスト ボックス 104"/>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7" name="テキスト ボックス 106"/>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72627</xdr:rowOff>
    </xdr:from>
    <xdr:to>
      <xdr:col>6</xdr:col>
      <xdr:colOff>510540</xdr:colOff>
      <xdr:row>59</xdr:row>
      <xdr:rowOff>81593</xdr:rowOff>
    </xdr:to>
    <xdr:cxnSp macro="">
      <xdr:nvCxnSpPr>
        <xdr:cNvPr id="115" name="直線コネクタ 114"/>
        <xdr:cNvCxnSpPr/>
      </xdr:nvCxnSpPr>
      <xdr:spPr>
        <a:xfrm flipV="1">
          <a:off x="4633595" y="9845277"/>
          <a:ext cx="1270" cy="35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118605</xdr:rowOff>
    </xdr:from>
    <xdr:ext cx="534377" cy="259045"/>
    <xdr:sp macro="" textlink="">
      <xdr:nvSpPr>
        <xdr:cNvPr id="116" name="総務費最小値テキスト"/>
        <xdr:cNvSpPr txBox="1"/>
      </xdr:nvSpPr>
      <xdr:spPr>
        <a:xfrm>
          <a:off x="4686300" y="102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59</xdr:row>
      <xdr:rowOff>81593</xdr:rowOff>
    </xdr:from>
    <xdr:to>
      <xdr:col>6</xdr:col>
      <xdr:colOff>600075</xdr:colOff>
      <xdr:row>59</xdr:row>
      <xdr:rowOff>81593</xdr:rowOff>
    </xdr:to>
    <xdr:cxnSp macro="">
      <xdr:nvCxnSpPr>
        <xdr:cNvPr id="117" name="直線コネクタ 116"/>
        <xdr:cNvCxnSpPr/>
      </xdr:nvCxnSpPr>
      <xdr:spPr>
        <a:xfrm>
          <a:off x="4546600" y="10197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19304</xdr:rowOff>
    </xdr:from>
    <xdr:ext cx="690189" cy="259045"/>
    <xdr:sp macro="" textlink="">
      <xdr:nvSpPr>
        <xdr:cNvPr id="118" name="総務費最大値テキスト"/>
        <xdr:cNvSpPr txBox="1"/>
      </xdr:nvSpPr>
      <xdr:spPr>
        <a:xfrm>
          <a:off x="4686300" y="96205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57</xdr:row>
      <xdr:rowOff>72627</xdr:rowOff>
    </xdr:from>
    <xdr:to>
      <xdr:col>6</xdr:col>
      <xdr:colOff>600075</xdr:colOff>
      <xdr:row>57</xdr:row>
      <xdr:rowOff>72627</xdr:rowOff>
    </xdr:to>
    <xdr:cxnSp macro="">
      <xdr:nvCxnSpPr>
        <xdr:cNvPr id="119" name="直線コネクタ 118"/>
        <xdr:cNvCxnSpPr/>
      </xdr:nvCxnSpPr>
      <xdr:spPr>
        <a:xfrm>
          <a:off x="4546600" y="984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72627</xdr:rowOff>
    </xdr:from>
    <xdr:to>
      <xdr:col>6</xdr:col>
      <xdr:colOff>511175</xdr:colOff>
      <xdr:row>57</xdr:row>
      <xdr:rowOff>80046</xdr:rowOff>
    </xdr:to>
    <xdr:cxnSp macro="">
      <xdr:nvCxnSpPr>
        <xdr:cNvPr id="120" name="直線コネクタ 119"/>
        <xdr:cNvCxnSpPr/>
      </xdr:nvCxnSpPr>
      <xdr:spPr>
        <a:xfrm flipV="1">
          <a:off x="3797300" y="9845277"/>
          <a:ext cx="838200" cy="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163054</xdr:rowOff>
    </xdr:from>
    <xdr:ext cx="599010" cy="259045"/>
    <xdr:sp macro="" textlink="">
      <xdr:nvSpPr>
        <xdr:cNvPr id="121" name="総務費平均値テキスト"/>
        <xdr:cNvSpPr txBox="1"/>
      </xdr:nvSpPr>
      <xdr:spPr>
        <a:xfrm>
          <a:off x="4686300" y="101071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13177</xdr:rowOff>
    </xdr:from>
    <xdr:to>
      <xdr:col>6</xdr:col>
      <xdr:colOff>561975</xdr:colOff>
      <xdr:row>59</xdr:row>
      <xdr:rowOff>114777</xdr:rowOff>
    </xdr:to>
    <xdr:sp macro="" textlink="">
      <xdr:nvSpPr>
        <xdr:cNvPr id="122" name="フローチャート : 判断 121"/>
        <xdr:cNvSpPr/>
      </xdr:nvSpPr>
      <xdr:spPr>
        <a:xfrm>
          <a:off x="4584700" y="1012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80046</xdr:rowOff>
    </xdr:from>
    <xdr:to>
      <xdr:col>5</xdr:col>
      <xdr:colOff>358775</xdr:colOff>
      <xdr:row>58</xdr:row>
      <xdr:rowOff>51274</xdr:rowOff>
    </xdr:to>
    <xdr:cxnSp macro="">
      <xdr:nvCxnSpPr>
        <xdr:cNvPr id="123" name="直線コネクタ 122"/>
        <xdr:cNvCxnSpPr/>
      </xdr:nvCxnSpPr>
      <xdr:spPr>
        <a:xfrm flipV="1">
          <a:off x="2908300" y="9852696"/>
          <a:ext cx="889000" cy="14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59</xdr:row>
      <xdr:rowOff>15728</xdr:rowOff>
    </xdr:from>
    <xdr:to>
      <xdr:col>5</xdr:col>
      <xdr:colOff>409575</xdr:colOff>
      <xdr:row>59</xdr:row>
      <xdr:rowOff>117328</xdr:rowOff>
    </xdr:to>
    <xdr:sp macro="" textlink="">
      <xdr:nvSpPr>
        <xdr:cNvPr id="124" name="フローチャート : 判断 123"/>
        <xdr:cNvSpPr/>
      </xdr:nvSpPr>
      <xdr:spPr>
        <a:xfrm>
          <a:off x="3746500" y="1013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108455</xdr:rowOff>
    </xdr:from>
    <xdr:ext cx="534377" cy="259045"/>
    <xdr:sp macro="" textlink="">
      <xdr:nvSpPr>
        <xdr:cNvPr id="125" name="テキスト ボックス 124"/>
        <xdr:cNvSpPr txBox="1"/>
      </xdr:nvSpPr>
      <xdr:spPr>
        <a:xfrm>
          <a:off x="3530111" y="1022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33475</xdr:rowOff>
    </xdr:from>
    <xdr:to>
      <xdr:col>4</xdr:col>
      <xdr:colOff>155575</xdr:colOff>
      <xdr:row>58</xdr:row>
      <xdr:rowOff>51274</xdr:rowOff>
    </xdr:to>
    <xdr:cxnSp macro="">
      <xdr:nvCxnSpPr>
        <xdr:cNvPr id="126" name="直線コネクタ 125"/>
        <xdr:cNvCxnSpPr/>
      </xdr:nvCxnSpPr>
      <xdr:spPr>
        <a:xfrm>
          <a:off x="2019300" y="8777425"/>
          <a:ext cx="889000" cy="121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59</xdr:row>
      <xdr:rowOff>12613</xdr:rowOff>
    </xdr:from>
    <xdr:to>
      <xdr:col>4</xdr:col>
      <xdr:colOff>206375</xdr:colOff>
      <xdr:row>59</xdr:row>
      <xdr:rowOff>114213</xdr:rowOff>
    </xdr:to>
    <xdr:sp macro="" textlink="">
      <xdr:nvSpPr>
        <xdr:cNvPr id="127" name="フローチャート : 判断 126"/>
        <xdr:cNvSpPr/>
      </xdr:nvSpPr>
      <xdr:spPr>
        <a:xfrm>
          <a:off x="2857500" y="1012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105340</xdr:rowOff>
    </xdr:from>
    <xdr:ext cx="599010" cy="259045"/>
    <xdr:sp macro="" textlink="">
      <xdr:nvSpPr>
        <xdr:cNvPr id="128" name="テキスト ボックス 127"/>
        <xdr:cNvSpPr txBox="1"/>
      </xdr:nvSpPr>
      <xdr:spPr>
        <a:xfrm>
          <a:off x="2608794" y="1022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33475</xdr:rowOff>
    </xdr:from>
    <xdr:to>
      <xdr:col>2</xdr:col>
      <xdr:colOff>638175</xdr:colOff>
      <xdr:row>58</xdr:row>
      <xdr:rowOff>114264</xdr:rowOff>
    </xdr:to>
    <xdr:cxnSp macro="">
      <xdr:nvCxnSpPr>
        <xdr:cNvPr id="129" name="直線コネクタ 128"/>
        <xdr:cNvCxnSpPr/>
      </xdr:nvCxnSpPr>
      <xdr:spPr>
        <a:xfrm flipV="1">
          <a:off x="1130300" y="8777425"/>
          <a:ext cx="889000" cy="128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59</xdr:row>
      <xdr:rowOff>16271</xdr:rowOff>
    </xdr:from>
    <xdr:to>
      <xdr:col>3</xdr:col>
      <xdr:colOff>3175</xdr:colOff>
      <xdr:row>59</xdr:row>
      <xdr:rowOff>117871</xdr:rowOff>
    </xdr:to>
    <xdr:sp macro="" textlink="">
      <xdr:nvSpPr>
        <xdr:cNvPr id="130" name="フローチャート : 判断 129"/>
        <xdr:cNvSpPr/>
      </xdr:nvSpPr>
      <xdr:spPr>
        <a:xfrm>
          <a:off x="1968500" y="1013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108998</xdr:rowOff>
    </xdr:from>
    <xdr:ext cx="534377" cy="259045"/>
    <xdr:sp macro="" textlink="">
      <xdr:nvSpPr>
        <xdr:cNvPr id="131" name="テキスト ボックス 130"/>
        <xdr:cNvSpPr txBox="1"/>
      </xdr:nvSpPr>
      <xdr:spPr>
        <a:xfrm>
          <a:off x="1752111" y="102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59</xdr:row>
      <xdr:rowOff>10742</xdr:rowOff>
    </xdr:from>
    <xdr:to>
      <xdr:col>1</xdr:col>
      <xdr:colOff>485775</xdr:colOff>
      <xdr:row>59</xdr:row>
      <xdr:rowOff>112342</xdr:rowOff>
    </xdr:to>
    <xdr:sp macro="" textlink="">
      <xdr:nvSpPr>
        <xdr:cNvPr id="132" name="フローチャート : 判断 131"/>
        <xdr:cNvSpPr/>
      </xdr:nvSpPr>
      <xdr:spPr>
        <a:xfrm>
          <a:off x="1079500" y="1012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103469</xdr:rowOff>
    </xdr:from>
    <xdr:ext cx="599010" cy="259045"/>
    <xdr:sp macro="" textlink="">
      <xdr:nvSpPr>
        <xdr:cNvPr id="133" name="テキスト ボックス 132"/>
        <xdr:cNvSpPr txBox="1"/>
      </xdr:nvSpPr>
      <xdr:spPr>
        <a:xfrm>
          <a:off x="830794" y="1021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21827</xdr:rowOff>
    </xdr:from>
    <xdr:to>
      <xdr:col>6</xdr:col>
      <xdr:colOff>561975</xdr:colOff>
      <xdr:row>57</xdr:row>
      <xdr:rowOff>123427</xdr:rowOff>
    </xdr:to>
    <xdr:sp macro="" textlink="">
      <xdr:nvSpPr>
        <xdr:cNvPr id="139" name="円/楕円 138"/>
        <xdr:cNvSpPr/>
      </xdr:nvSpPr>
      <xdr:spPr>
        <a:xfrm>
          <a:off x="4584700" y="97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146304</xdr:rowOff>
    </xdr:from>
    <xdr:ext cx="690189" cy="259045"/>
    <xdr:sp macro="" textlink="">
      <xdr:nvSpPr>
        <xdr:cNvPr id="140" name="総務費該当値テキスト"/>
        <xdr:cNvSpPr txBox="1"/>
      </xdr:nvSpPr>
      <xdr:spPr>
        <a:xfrm>
          <a:off x="4686300" y="97475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1,130,386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29246</xdr:rowOff>
    </xdr:from>
    <xdr:to>
      <xdr:col>5</xdr:col>
      <xdr:colOff>409575</xdr:colOff>
      <xdr:row>57</xdr:row>
      <xdr:rowOff>130846</xdr:rowOff>
    </xdr:to>
    <xdr:sp macro="" textlink="">
      <xdr:nvSpPr>
        <xdr:cNvPr id="141" name="円/楕円 140"/>
        <xdr:cNvSpPr/>
      </xdr:nvSpPr>
      <xdr:spPr>
        <a:xfrm>
          <a:off x="3746500" y="980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55</xdr:row>
      <xdr:rowOff>147373</xdr:rowOff>
    </xdr:from>
    <xdr:ext cx="690189" cy="259045"/>
    <xdr:sp macro="" textlink="">
      <xdr:nvSpPr>
        <xdr:cNvPr id="142" name="テキスト ボックス 141"/>
        <xdr:cNvSpPr txBox="1"/>
      </xdr:nvSpPr>
      <xdr:spPr>
        <a:xfrm>
          <a:off x="3452204" y="95771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1,107,666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474</xdr:rowOff>
    </xdr:from>
    <xdr:to>
      <xdr:col>4</xdr:col>
      <xdr:colOff>206375</xdr:colOff>
      <xdr:row>58</xdr:row>
      <xdr:rowOff>102074</xdr:rowOff>
    </xdr:to>
    <xdr:sp macro="" textlink="">
      <xdr:nvSpPr>
        <xdr:cNvPr id="143" name="円/楕円 142"/>
        <xdr:cNvSpPr/>
      </xdr:nvSpPr>
      <xdr:spPr>
        <a:xfrm>
          <a:off x="2857500" y="99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118601</xdr:rowOff>
    </xdr:from>
    <xdr:ext cx="599010" cy="259045"/>
    <xdr:sp macro="" textlink="">
      <xdr:nvSpPr>
        <xdr:cNvPr id="144" name="テキスト ボックス 143"/>
        <xdr:cNvSpPr txBox="1"/>
      </xdr:nvSpPr>
      <xdr:spPr>
        <a:xfrm>
          <a:off x="2608794" y="971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670,773</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154125</xdr:rowOff>
    </xdr:from>
    <xdr:to>
      <xdr:col>3</xdr:col>
      <xdr:colOff>3175</xdr:colOff>
      <xdr:row>51</xdr:row>
      <xdr:rowOff>84275</xdr:rowOff>
    </xdr:to>
    <xdr:sp macro="" textlink="">
      <xdr:nvSpPr>
        <xdr:cNvPr id="145" name="円/楕円 144"/>
        <xdr:cNvSpPr/>
      </xdr:nvSpPr>
      <xdr:spPr>
        <a:xfrm>
          <a:off x="1968500" y="87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49</xdr:row>
      <xdr:rowOff>100802</xdr:rowOff>
    </xdr:from>
    <xdr:ext cx="690189" cy="259045"/>
    <xdr:sp macro="" textlink="">
      <xdr:nvSpPr>
        <xdr:cNvPr id="146" name="テキスト ボックス 145"/>
        <xdr:cNvSpPr txBox="1"/>
      </xdr:nvSpPr>
      <xdr:spPr>
        <a:xfrm>
          <a:off x="1674204" y="85018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4,400,272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63464</xdr:rowOff>
    </xdr:from>
    <xdr:to>
      <xdr:col>1</xdr:col>
      <xdr:colOff>485775</xdr:colOff>
      <xdr:row>58</xdr:row>
      <xdr:rowOff>165064</xdr:rowOff>
    </xdr:to>
    <xdr:sp macro="" textlink="">
      <xdr:nvSpPr>
        <xdr:cNvPr id="147" name="円/楕円 146"/>
        <xdr:cNvSpPr/>
      </xdr:nvSpPr>
      <xdr:spPr>
        <a:xfrm>
          <a:off x="1079500" y="100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10141</xdr:rowOff>
    </xdr:from>
    <xdr:ext cx="599010" cy="259045"/>
    <xdr:sp macro="" textlink="">
      <xdr:nvSpPr>
        <xdr:cNvPr id="148" name="テキスト ボックス 147"/>
        <xdr:cNvSpPr txBox="1"/>
      </xdr:nvSpPr>
      <xdr:spPr>
        <a:xfrm>
          <a:off x="830794" y="978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8" name="テキスト ボックス 167"/>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0" name="テキスト ボックス 169"/>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2" name="テキスト ボックス 171"/>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78</xdr:row>
      <xdr:rowOff>18555</xdr:rowOff>
    </xdr:from>
    <xdr:to>
      <xdr:col>6</xdr:col>
      <xdr:colOff>510540</xdr:colOff>
      <xdr:row>78</xdr:row>
      <xdr:rowOff>161841</xdr:rowOff>
    </xdr:to>
    <xdr:cxnSp macro="">
      <xdr:nvCxnSpPr>
        <xdr:cNvPr id="174" name="直線コネクタ 173"/>
        <xdr:cNvCxnSpPr/>
      </xdr:nvCxnSpPr>
      <xdr:spPr>
        <a:xfrm flipV="1">
          <a:off x="4633595" y="13391655"/>
          <a:ext cx="1270" cy="143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3333</xdr:rowOff>
    </xdr:from>
    <xdr:ext cx="534377" cy="259045"/>
    <xdr:sp macro="" textlink="">
      <xdr:nvSpPr>
        <xdr:cNvPr id="175" name="民生費最小値テキスト"/>
        <xdr:cNvSpPr txBox="1"/>
      </xdr:nvSpPr>
      <xdr:spPr>
        <a:xfrm>
          <a:off x="4686300" y="1354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161841</xdr:rowOff>
    </xdr:from>
    <xdr:to>
      <xdr:col>6</xdr:col>
      <xdr:colOff>600075</xdr:colOff>
      <xdr:row>78</xdr:row>
      <xdr:rowOff>161841</xdr:rowOff>
    </xdr:to>
    <xdr:cxnSp macro="">
      <xdr:nvCxnSpPr>
        <xdr:cNvPr id="176" name="直線コネクタ 175"/>
        <xdr:cNvCxnSpPr/>
      </xdr:nvCxnSpPr>
      <xdr:spPr>
        <a:xfrm>
          <a:off x="4546600" y="1353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136682</xdr:rowOff>
    </xdr:from>
    <xdr:ext cx="599010" cy="259045"/>
    <xdr:sp macro="" textlink="">
      <xdr:nvSpPr>
        <xdr:cNvPr id="177" name="民生費最大値テキスト"/>
        <xdr:cNvSpPr txBox="1"/>
      </xdr:nvSpPr>
      <xdr:spPr>
        <a:xfrm>
          <a:off x="4686300" y="1316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78</xdr:row>
      <xdr:rowOff>18555</xdr:rowOff>
    </xdr:from>
    <xdr:to>
      <xdr:col>6</xdr:col>
      <xdr:colOff>600075</xdr:colOff>
      <xdr:row>78</xdr:row>
      <xdr:rowOff>18555</xdr:rowOff>
    </xdr:to>
    <xdr:cxnSp macro="">
      <xdr:nvCxnSpPr>
        <xdr:cNvPr id="178" name="直線コネクタ 177"/>
        <xdr:cNvCxnSpPr/>
      </xdr:nvCxnSpPr>
      <xdr:spPr>
        <a:xfrm>
          <a:off x="4546600" y="1339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64013</xdr:rowOff>
    </xdr:from>
    <xdr:to>
      <xdr:col>6</xdr:col>
      <xdr:colOff>511175</xdr:colOff>
      <xdr:row>78</xdr:row>
      <xdr:rowOff>101115</xdr:rowOff>
    </xdr:to>
    <xdr:cxnSp macro="">
      <xdr:nvCxnSpPr>
        <xdr:cNvPr id="179" name="直線コネクタ 178"/>
        <xdr:cNvCxnSpPr/>
      </xdr:nvCxnSpPr>
      <xdr:spPr>
        <a:xfrm flipV="1">
          <a:off x="3797300" y="13437113"/>
          <a:ext cx="8382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47783</xdr:rowOff>
    </xdr:from>
    <xdr:ext cx="599010" cy="259045"/>
    <xdr:sp macro="" textlink="">
      <xdr:nvSpPr>
        <xdr:cNvPr id="180" name="民生費平均値テキスト"/>
        <xdr:cNvSpPr txBox="1"/>
      </xdr:nvSpPr>
      <xdr:spPr>
        <a:xfrm>
          <a:off x="4686300" y="13420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51477</xdr:rowOff>
    </xdr:from>
    <xdr:to>
      <xdr:col>6</xdr:col>
      <xdr:colOff>561975</xdr:colOff>
      <xdr:row>78</xdr:row>
      <xdr:rowOff>153077</xdr:rowOff>
    </xdr:to>
    <xdr:sp macro="" textlink="">
      <xdr:nvSpPr>
        <xdr:cNvPr id="181" name="フローチャート : 判断 180"/>
        <xdr:cNvSpPr/>
      </xdr:nvSpPr>
      <xdr:spPr>
        <a:xfrm>
          <a:off x="4584700" y="134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115104</xdr:rowOff>
    </xdr:from>
    <xdr:to>
      <xdr:col>5</xdr:col>
      <xdr:colOff>358775</xdr:colOff>
      <xdr:row>78</xdr:row>
      <xdr:rowOff>101115</xdr:rowOff>
    </xdr:to>
    <xdr:cxnSp macro="">
      <xdr:nvCxnSpPr>
        <xdr:cNvPr id="182" name="直線コネクタ 181"/>
        <xdr:cNvCxnSpPr/>
      </xdr:nvCxnSpPr>
      <xdr:spPr>
        <a:xfrm>
          <a:off x="2908300" y="12459504"/>
          <a:ext cx="889000" cy="10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49206</xdr:rowOff>
    </xdr:from>
    <xdr:to>
      <xdr:col>5</xdr:col>
      <xdr:colOff>409575</xdr:colOff>
      <xdr:row>78</xdr:row>
      <xdr:rowOff>150806</xdr:rowOff>
    </xdr:to>
    <xdr:sp macro="" textlink="">
      <xdr:nvSpPr>
        <xdr:cNvPr id="183" name="フローチャート : 判断 182"/>
        <xdr:cNvSpPr/>
      </xdr:nvSpPr>
      <xdr:spPr>
        <a:xfrm>
          <a:off x="3746500" y="134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167333</xdr:rowOff>
    </xdr:from>
    <xdr:ext cx="599010" cy="259045"/>
    <xdr:sp macro="" textlink="">
      <xdr:nvSpPr>
        <xdr:cNvPr id="184" name="テキスト ボックス 183"/>
        <xdr:cNvSpPr txBox="1"/>
      </xdr:nvSpPr>
      <xdr:spPr>
        <a:xfrm>
          <a:off x="3497794" y="1319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39732</xdr:rowOff>
    </xdr:from>
    <xdr:to>
      <xdr:col>4</xdr:col>
      <xdr:colOff>155575</xdr:colOff>
      <xdr:row>72</xdr:row>
      <xdr:rowOff>115104</xdr:rowOff>
    </xdr:to>
    <xdr:cxnSp macro="">
      <xdr:nvCxnSpPr>
        <xdr:cNvPr id="185" name="直線コネクタ 184"/>
        <xdr:cNvCxnSpPr/>
      </xdr:nvCxnSpPr>
      <xdr:spPr>
        <a:xfrm>
          <a:off x="2019300" y="12212682"/>
          <a:ext cx="889000" cy="24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57445</xdr:rowOff>
    </xdr:from>
    <xdr:to>
      <xdr:col>4</xdr:col>
      <xdr:colOff>206375</xdr:colOff>
      <xdr:row>78</xdr:row>
      <xdr:rowOff>159045</xdr:rowOff>
    </xdr:to>
    <xdr:sp macro="" textlink="">
      <xdr:nvSpPr>
        <xdr:cNvPr id="186" name="フローチャート : 判断 185"/>
        <xdr:cNvSpPr/>
      </xdr:nvSpPr>
      <xdr:spPr>
        <a:xfrm>
          <a:off x="2857500" y="134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150172</xdr:rowOff>
    </xdr:from>
    <xdr:ext cx="599010" cy="259045"/>
    <xdr:sp macro="" textlink="">
      <xdr:nvSpPr>
        <xdr:cNvPr id="187" name="テキスト ボックス 186"/>
        <xdr:cNvSpPr txBox="1"/>
      </xdr:nvSpPr>
      <xdr:spPr>
        <a:xfrm>
          <a:off x="2608794" y="1352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39732</xdr:rowOff>
    </xdr:from>
    <xdr:to>
      <xdr:col>2</xdr:col>
      <xdr:colOff>638175</xdr:colOff>
      <xdr:row>76</xdr:row>
      <xdr:rowOff>6381</xdr:rowOff>
    </xdr:to>
    <xdr:cxnSp macro="">
      <xdr:nvCxnSpPr>
        <xdr:cNvPr id="188" name="直線コネクタ 187"/>
        <xdr:cNvCxnSpPr/>
      </xdr:nvCxnSpPr>
      <xdr:spPr>
        <a:xfrm flipV="1">
          <a:off x="1130300" y="12212682"/>
          <a:ext cx="889000" cy="8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66624</xdr:rowOff>
    </xdr:from>
    <xdr:to>
      <xdr:col>3</xdr:col>
      <xdr:colOff>3175</xdr:colOff>
      <xdr:row>78</xdr:row>
      <xdr:rowOff>168224</xdr:rowOff>
    </xdr:to>
    <xdr:sp macro="" textlink="">
      <xdr:nvSpPr>
        <xdr:cNvPr id="189" name="フローチャート : 判断 188"/>
        <xdr:cNvSpPr/>
      </xdr:nvSpPr>
      <xdr:spPr>
        <a:xfrm>
          <a:off x="1968500" y="1343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159351</xdr:rowOff>
    </xdr:from>
    <xdr:ext cx="599010" cy="259045"/>
    <xdr:sp macro="" textlink="">
      <xdr:nvSpPr>
        <xdr:cNvPr id="190" name="テキスト ボックス 189"/>
        <xdr:cNvSpPr txBox="1"/>
      </xdr:nvSpPr>
      <xdr:spPr>
        <a:xfrm>
          <a:off x="1719794" y="135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53302</xdr:rowOff>
    </xdr:from>
    <xdr:to>
      <xdr:col>1</xdr:col>
      <xdr:colOff>485775</xdr:colOff>
      <xdr:row>78</xdr:row>
      <xdr:rowOff>154902</xdr:rowOff>
    </xdr:to>
    <xdr:sp macro="" textlink="">
      <xdr:nvSpPr>
        <xdr:cNvPr id="191" name="フローチャート : 判断 190"/>
        <xdr:cNvSpPr/>
      </xdr:nvSpPr>
      <xdr:spPr>
        <a:xfrm>
          <a:off x="1079500" y="1342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146029</xdr:rowOff>
    </xdr:from>
    <xdr:ext cx="599010" cy="259045"/>
    <xdr:sp macro="" textlink="">
      <xdr:nvSpPr>
        <xdr:cNvPr id="192" name="テキスト ボックス 191"/>
        <xdr:cNvSpPr txBox="1"/>
      </xdr:nvSpPr>
      <xdr:spPr>
        <a:xfrm>
          <a:off x="830794" y="1351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13213</xdr:rowOff>
    </xdr:from>
    <xdr:to>
      <xdr:col>6</xdr:col>
      <xdr:colOff>561975</xdr:colOff>
      <xdr:row>78</xdr:row>
      <xdr:rowOff>114813</xdr:rowOff>
    </xdr:to>
    <xdr:sp macro="" textlink="">
      <xdr:nvSpPr>
        <xdr:cNvPr id="198" name="円/楕円 197"/>
        <xdr:cNvSpPr/>
      </xdr:nvSpPr>
      <xdr:spPr>
        <a:xfrm>
          <a:off x="4584700" y="133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92233</xdr:rowOff>
    </xdr:from>
    <xdr:ext cx="599010" cy="259045"/>
    <xdr:sp macro="" textlink="">
      <xdr:nvSpPr>
        <xdr:cNvPr id="199" name="民生費該当値テキスト"/>
        <xdr:cNvSpPr txBox="1"/>
      </xdr:nvSpPr>
      <xdr:spPr>
        <a:xfrm>
          <a:off x="4686300" y="1329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189,529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50315</xdr:rowOff>
    </xdr:from>
    <xdr:to>
      <xdr:col>5</xdr:col>
      <xdr:colOff>409575</xdr:colOff>
      <xdr:row>78</xdr:row>
      <xdr:rowOff>151915</xdr:rowOff>
    </xdr:to>
    <xdr:sp macro="" textlink="">
      <xdr:nvSpPr>
        <xdr:cNvPr id="200" name="円/楕円 199"/>
        <xdr:cNvSpPr/>
      </xdr:nvSpPr>
      <xdr:spPr>
        <a:xfrm>
          <a:off x="3746500" y="134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143042</xdr:rowOff>
    </xdr:from>
    <xdr:ext cx="599010" cy="259045"/>
    <xdr:sp macro="" textlink="">
      <xdr:nvSpPr>
        <xdr:cNvPr id="201" name="テキスト ボックス 200"/>
        <xdr:cNvSpPr txBox="1"/>
      </xdr:nvSpPr>
      <xdr:spPr>
        <a:xfrm>
          <a:off x="3497794" y="1351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155,446</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64304</xdr:rowOff>
    </xdr:from>
    <xdr:to>
      <xdr:col>4</xdr:col>
      <xdr:colOff>206375</xdr:colOff>
      <xdr:row>72</xdr:row>
      <xdr:rowOff>165904</xdr:rowOff>
    </xdr:to>
    <xdr:sp macro="" textlink="">
      <xdr:nvSpPr>
        <xdr:cNvPr id="202" name="円/楕円 201"/>
        <xdr:cNvSpPr/>
      </xdr:nvSpPr>
      <xdr:spPr>
        <a:xfrm>
          <a:off x="2857500" y="124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71</xdr:row>
      <xdr:rowOff>10981</xdr:rowOff>
    </xdr:from>
    <xdr:ext cx="690189" cy="259045"/>
    <xdr:sp macro="" textlink="">
      <xdr:nvSpPr>
        <xdr:cNvPr id="203" name="テキスト ボックス 202"/>
        <xdr:cNvSpPr txBox="1"/>
      </xdr:nvSpPr>
      <xdr:spPr>
        <a:xfrm>
          <a:off x="2563204" y="121839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1,087,595</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160382</xdr:rowOff>
    </xdr:from>
    <xdr:to>
      <xdr:col>3</xdr:col>
      <xdr:colOff>3175</xdr:colOff>
      <xdr:row>71</xdr:row>
      <xdr:rowOff>90532</xdr:rowOff>
    </xdr:to>
    <xdr:sp macro="" textlink="">
      <xdr:nvSpPr>
        <xdr:cNvPr id="204" name="円/楕円 203"/>
        <xdr:cNvSpPr/>
      </xdr:nvSpPr>
      <xdr:spPr>
        <a:xfrm>
          <a:off x="1968500" y="1216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69</xdr:row>
      <xdr:rowOff>107059</xdr:rowOff>
    </xdr:from>
    <xdr:ext cx="690189" cy="259045"/>
    <xdr:sp macro="" textlink="">
      <xdr:nvSpPr>
        <xdr:cNvPr id="205" name="テキスト ボックス 204"/>
        <xdr:cNvSpPr txBox="1"/>
      </xdr:nvSpPr>
      <xdr:spPr>
        <a:xfrm>
          <a:off x="1674204" y="119371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1,314,334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127032</xdr:rowOff>
    </xdr:from>
    <xdr:to>
      <xdr:col>1</xdr:col>
      <xdr:colOff>485775</xdr:colOff>
      <xdr:row>76</xdr:row>
      <xdr:rowOff>57181</xdr:rowOff>
    </xdr:to>
    <xdr:sp macro="" textlink="">
      <xdr:nvSpPr>
        <xdr:cNvPr id="206" name="円/楕円 205"/>
        <xdr:cNvSpPr/>
      </xdr:nvSpPr>
      <xdr:spPr>
        <a:xfrm>
          <a:off x="1079500" y="12985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73709</xdr:rowOff>
    </xdr:from>
    <xdr:ext cx="599010" cy="259045"/>
    <xdr:sp macro="" textlink="">
      <xdr:nvSpPr>
        <xdr:cNvPr id="207" name="テキスト ボックス 206"/>
        <xdr:cNvSpPr txBox="1"/>
      </xdr:nvSpPr>
      <xdr:spPr>
        <a:xfrm>
          <a:off x="830794" y="1276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1" name="直線コネクタ 230"/>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2"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3" name="直線コネクタ 232"/>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4"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5" name="直線コネクタ 234"/>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136970</xdr:rowOff>
    </xdr:from>
    <xdr:to>
      <xdr:col>6</xdr:col>
      <xdr:colOff>511175</xdr:colOff>
      <xdr:row>92</xdr:row>
      <xdr:rowOff>55638</xdr:rowOff>
    </xdr:to>
    <xdr:cxnSp macro="">
      <xdr:nvCxnSpPr>
        <xdr:cNvPr id="236" name="直線コネクタ 235"/>
        <xdr:cNvCxnSpPr/>
      </xdr:nvCxnSpPr>
      <xdr:spPr>
        <a:xfrm flipV="1">
          <a:off x="3797300" y="15396020"/>
          <a:ext cx="838200" cy="43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101973</xdr:rowOff>
    </xdr:from>
    <xdr:ext cx="534377" cy="259045"/>
    <xdr:sp macro="" textlink="">
      <xdr:nvSpPr>
        <xdr:cNvPr id="237" name="衛生費平均値テキスト"/>
        <xdr:cNvSpPr txBox="1"/>
      </xdr:nvSpPr>
      <xdr:spPr>
        <a:xfrm>
          <a:off x="4686300" y="16218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8" name="フローチャート : 判断 237"/>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55638</xdr:rowOff>
    </xdr:from>
    <xdr:to>
      <xdr:col>5</xdr:col>
      <xdr:colOff>358775</xdr:colOff>
      <xdr:row>94</xdr:row>
      <xdr:rowOff>61773</xdr:rowOff>
    </xdr:to>
    <xdr:cxnSp macro="">
      <xdr:nvCxnSpPr>
        <xdr:cNvPr id="239" name="直線コネクタ 238"/>
        <xdr:cNvCxnSpPr/>
      </xdr:nvCxnSpPr>
      <xdr:spPr>
        <a:xfrm flipV="1">
          <a:off x="2908300" y="15829038"/>
          <a:ext cx="889000" cy="3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0" name="フローチャート : 判断 239"/>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115130</xdr:rowOff>
    </xdr:from>
    <xdr:ext cx="534377" cy="259045"/>
    <xdr:sp macro="" textlink="">
      <xdr:nvSpPr>
        <xdr:cNvPr id="241" name="テキスト ボックス 240"/>
        <xdr:cNvSpPr txBox="1"/>
      </xdr:nvSpPr>
      <xdr:spPr>
        <a:xfrm>
          <a:off x="3530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61773</xdr:rowOff>
    </xdr:from>
    <xdr:to>
      <xdr:col>4</xdr:col>
      <xdr:colOff>155575</xdr:colOff>
      <xdr:row>94</xdr:row>
      <xdr:rowOff>120599</xdr:rowOff>
    </xdr:to>
    <xdr:cxnSp macro="">
      <xdr:nvCxnSpPr>
        <xdr:cNvPr id="242" name="直線コネクタ 241"/>
        <xdr:cNvCxnSpPr/>
      </xdr:nvCxnSpPr>
      <xdr:spPr>
        <a:xfrm flipV="1">
          <a:off x="2019300" y="16178073"/>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3" name="フローチャート : 判断 242"/>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99522</xdr:rowOff>
    </xdr:from>
    <xdr:ext cx="534377" cy="259045"/>
    <xdr:sp macro="" textlink="">
      <xdr:nvSpPr>
        <xdr:cNvPr id="244" name="テキスト ボックス 243"/>
        <xdr:cNvSpPr txBox="1"/>
      </xdr:nvSpPr>
      <xdr:spPr>
        <a:xfrm>
          <a:off x="2641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120599</xdr:rowOff>
    </xdr:from>
    <xdr:to>
      <xdr:col>2</xdr:col>
      <xdr:colOff>638175</xdr:colOff>
      <xdr:row>94</xdr:row>
      <xdr:rowOff>137668</xdr:rowOff>
    </xdr:to>
    <xdr:cxnSp macro="">
      <xdr:nvCxnSpPr>
        <xdr:cNvPr id="245" name="直線コネクタ 244"/>
        <xdr:cNvCxnSpPr/>
      </xdr:nvCxnSpPr>
      <xdr:spPr>
        <a:xfrm flipV="1">
          <a:off x="1130300" y="16236899"/>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6" name="フローチャート : 判断 245"/>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108957</xdr:rowOff>
    </xdr:from>
    <xdr:ext cx="534377" cy="259045"/>
    <xdr:sp macro="" textlink="">
      <xdr:nvSpPr>
        <xdr:cNvPr id="247" name="テキスト ボックス 246"/>
        <xdr:cNvSpPr txBox="1"/>
      </xdr:nvSpPr>
      <xdr:spPr>
        <a:xfrm>
          <a:off x="1752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48" name="フローチャート : 判断 247"/>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109123</xdr:rowOff>
    </xdr:from>
    <xdr:ext cx="534377" cy="259045"/>
    <xdr:sp macro="" textlink="">
      <xdr:nvSpPr>
        <xdr:cNvPr id="249" name="テキスト ボックス 248"/>
        <xdr:cNvSpPr txBox="1"/>
      </xdr:nvSpPr>
      <xdr:spPr>
        <a:xfrm>
          <a:off x="863111" y="163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89</xdr:row>
      <xdr:rowOff>86170</xdr:rowOff>
    </xdr:from>
    <xdr:to>
      <xdr:col>6</xdr:col>
      <xdr:colOff>561975</xdr:colOff>
      <xdr:row>90</xdr:row>
      <xdr:rowOff>16320</xdr:rowOff>
    </xdr:to>
    <xdr:sp macro="" textlink="">
      <xdr:nvSpPr>
        <xdr:cNvPr id="255" name="円/楕円 254"/>
        <xdr:cNvSpPr/>
      </xdr:nvSpPr>
      <xdr:spPr>
        <a:xfrm>
          <a:off x="4584700" y="1534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39197</xdr:rowOff>
    </xdr:from>
    <xdr:ext cx="599010" cy="259045"/>
    <xdr:sp macro="" textlink="">
      <xdr:nvSpPr>
        <xdr:cNvPr id="256" name="衛生費該当値テキスト"/>
        <xdr:cNvSpPr txBox="1"/>
      </xdr:nvSpPr>
      <xdr:spPr>
        <a:xfrm>
          <a:off x="4686300" y="1529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127,715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4838</xdr:rowOff>
    </xdr:from>
    <xdr:to>
      <xdr:col>5</xdr:col>
      <xdr:colOff>409575</xdr:colOff>
      <xdr:row>92</xdr:row>
      <xdr:rowOff>106438</xdr:rowOff>
    </xdr:to>
    <xdr:sp macro="" textlink="">
      <xdr:nvSpPr>
        <xdr:cNvPr id="257" name="円/楕円 256"/>
        <xdr:cNvSpPr/>
      </xdr:nvSpPr>
      <xdr:spPr>
        <a:xfrm>
          <a:off x="3746500" y="157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122965</xdr:rowOff>
    </xdr:from>
    <xdr:ext cx="534377" cy="259045"/>
    <xdr:sp macro="" textlink="">
      <xdr:nvSpPr>
        <xdr:cNvPr id="258" name="テキスト ボックス 257"/>
        <xdr:cNvSpPr txBox="1"/>
      </xdr:nvSpPr>
      <xdr:spPr>
        <a:xfrm>
          <a:off x="3530111" y="155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10973</xdr:rowOff>
    </xdr:from>
    <xdr:to>
      <xdr:col>4</xdr:col>
      <xdr:colOff>206375</xdr:colOff>
      <xdr:row>94</xdr:row>
      <xdr:rowOff>112573</xdr:rowOff>
    </xdr:to>
    <xdr:sp macro="" textlink="">
      <xdr:nvSpPr>
        <xdr:cNvPr id="259" name="円/楕円 258"/>
        <xdr:cNvSpPr/>
      </xdr:nvSpPr>
      <xdr:spPr>
        <a:xfrm>
          <a:off x="2857500" y="161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129100</xdr:rowOff>
    </xdr:from>
    <xdr:ext cx="534377" cy="259045"/>
    <xdr:sp macro="" textlink="">
      <xdr:nvSpPr>
        <xdr:cNvPr id="260" name="テキスト ボックス 259"/>
        <xdr:cNvSpPr txBox="1"/>
      </xdr:nvSpPr>
      <xdr:spPr>
        <a:xfrm>
          <a:off x="2641111" y="159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69799</xdr:rowOff>
    </xdr:from>
    <xdr:to>
      <xdr:col>3</xdr:col>
      <xdr:colOff>3175</xdr:colOff>
      <xdr:row>94</xdr:row>
      <xdr:rowOff>171399</xdr:rowOff>
    </xdr:to>
    <xdr:sp macro="" textlink="">
      <xdr:nvSpPr>
        <xdr:cNvPr id="261" name="円/楕円 260"/>
        <xdr:cNvSpPr/>
      </xdr:nvSpPr>
      <xdr:spPr>
        <a:xfrm>
          <a:off x="1968500" y="161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16476</xdr:rowOff>
    </xdr:from>
    <xdr:ext cx="534377" cy="259045"/>
    <xdr:sp macro="" textlink="">
      <xdr:nvSpPr>
        <xdr:cNvPr id="262" name="テキスト ボックス 261"/>
        <xdr:cNvSpPr txBox="1"/>
      </xdr:nvSpPr>
      <xdr:spPr>
        <a:xfrm>
          <a:off x="1752111" y="159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86868</xdr:rowOff>
    </xdr:from>
    <xdr:to>
      <xdr:col>1</xdr:col>
      <xdr:colOff>485775</xdr:colOff>
      <xdr:row>95</xdr:row>
      <xdr:rowOff>17018</xdr:rowOff>
    </xdr:to>
    <xdr:sp macro="" textlink="">
      <xdr:nvSpPr>
        <xdr:cNvPr id="263" name="円/楕円 262"/>
        <xdr:cNvSpPr/>
      </xdr:nvSpPr>
      <xdr:spPr>
        <a:xfrm>
          <a:off x="1079500" y="162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33545</xdr:rowOff>
    </xdr:from>
    <xdr:ext cx="534377" cy="259045"/>
    <xdr:sp macro="" textlink="">
      <xdr:nvSpPr>
        <xdr:cNvPr id="264" name="テキスト ボックス 263"/>
        <xdr:cNvSpPr txBox="1"/>
      </xdr:nvSpPr>
      <xdr:spPr>
        <a:xfrm>
          <a:off x="863111" y="1597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38</xdr:row>
      <xdr:rowOff>63932</xdr:rowOff>
    </xdr:from>
    <xdr:to>
      <xdr:col>15</xdr:col>
      <xdr:colOff>180340</xdr:colOff>
      <xdr:row>39</xdr:row>
      <xdr:rowOff>44450</xdr:rowOff>
    </xdr:to>
    <xdr:cxnSp macro="">
      <xdr:nvCxnSpPr>
        <xdr:cNvPr id="288" name="直線コネクタ 287"/>
        <xdr:cNvCxnSpPr/>
      </xdr:nvCxnSpPr>
      <xdr:spPr>
        <a:xfrm flipV="1">
          <a:off x="10475595" y="6579032"/>
          <a:ext cx="1270" cy="15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89971</xdr:rowOff>
    </xdr:from>
    <xdr:ext cx="249299" cy="259045"/>
    <xdr:sp macro="" textlink="">
      <xdr:nvSpPr>
        <xdr:cNvPr id="289" name="労働費最小値テキスト"/>
        <xdr:cNvSpPr txBox="1"/>
      </xdr:nvSpPr>
      <xdr:spPr>
        <a:xfrm>
          <a:off x="10528300" y="677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10609</xdr:rowOff>
    </xdr:from>
    <xdr:ext cx="534377" cy="259045"/>
    <xdr:sp macro="" textlink="">
      <xdr:nvSpPr>
        <xdr:cNvPr id="291" name="労働費最大値テキスト"/>
        <xdr:cNvSpPr txBox="1"/>
      </xdr:nvSpPr>
      <xdr:spPr>
        <a:xfrm>
          <a:off x="10528300" y="63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38</xdr:row>
      <xdr:rowOff>63932</xdr:rowOff>
    </xdr:from>
    <xdr:to>
      <xdr:col>15</xdr:col>
      <xdr:colOff>269875</xdr:colOff>
      <xdr:row>38</xdr:row>
      <xdr:rowOff>63932</xdr:rowOff>
    </xdr:to>
    <xdr:cxnSp macro="">
      <xdr:nvCxnSpPr>
        <xdr:cNvPr id="292" name="直線コネクタ 291"/>
        <xdr:cNvCxnSpPr/>
      </xdr:nvCxnSpPr>
      <xdr:spPr>
        <a:xfrm>
          <a:off x="10388600" y="6579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5321</xdr:rowOff>
    </xdr:from>
    <xdr:to>
      <xdr:col>15</xdr:col>
      <xdr:colOff>180975</xdr:colOff>
      <xdr:row>38</xdr:row>
      <xdr:rowOff>63932</xdr:rowOff>
    </xdr:to>
    <xdr:cxnSp macro="">
      <xdr:nvCxnSpPr>
        <xdr:cNvPr id="293" name="直線コネクタ 292"/>
        <xdr:cNvCxnSpPr/>
      </xdr:nvCxnSpPr>
      <xdr:spPr>
        <a:xfrm>
          <a:off x="9639300" y="5491721"/>
          <a:ext cx="838200" cy="108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134421</xdr:rowOff>
    </xdr:from>
    <xdr:ext cx="378565" cy="259045"/>
    <xdr:sp macro="" textlink="">
      <xdr:nvSpPr>
        <xdr:cNvPr id="294" name="労働費平均値テキスト"/>
        <xdr:cNvSpPr txBox="1"/>
      </xdr:nvSpPr>
      <xdr:spPr>
        <a:xfrm>
          <a:off x="10528300" y="66495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155994</xdr:rowOff>
    </xdr:from>
    <xdr:to>
      <xdr:col>15</xdr:col>
      <xdr:colOff>231775</xdr:colOff>
      <xdr:row>39</xdr:row>
      <xdr:rowOff>86144</xdr:rowOff>
    </xdr:to>
    <xdr:sp macro="" textlink="">
      <xdr:nvSpPr>
        <xdr:cNvPr id="295" name="フローチャート : 判断 294"/>
        <xdr:cNvSpPr/>
      </xdr:nvSpPr>
      <xdr:spPr>
        <a:xfrm>
          <a:off x="10426700" y="66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164414</xdr:rowOff>
    </xdr:from>
    <xdr:to>
      <xdr:col>14</xdr:col>
      <xdr:colOff>28575</xdr:colOff>
      <xdr:row>32</xdr:row>
      <xdr:rowOff>5321</xdr:rowOff>
    </xdr:to>
    <xdr:cxnSp macro="">
      <xdr:nvCxnSpPr>
        <xdr:cNvPr id="296" name="直線コネクタ 295"/>
        <xdr:cNvCxnSpPr/>
      </xdr:nvCxnSpPr>
      <xdr:spPr>
        <a:xfrm>
          <a:off x="8750300" y="5307914"/>
          <a:ext cx="889000" cy="18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147815</xdr:rowOff>
    </xdr:from>
    <xdr:to>
      <xdr:col>14</xdr:col>
      <xdr:colOff>79375</xdr:colOff>
      <xdr:row>39</xdr:row>
      <xdr:rowOff>77965</xdr:rowOff>
    </xdr:to>
    <xdr:sp macro="" textlink="">
      <xdr:nvSpPr>
        <xdr:cNvPr id="297" name="フローチャート : 判断 296"/>
        <xdr:cNvSpPr/>
      </xdr:nvSpPr>
      <xdr:spPr>
        <a:xfrm>
          <a:off x="95885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69092</xdr:rowOff>
    </xdr:from>
    <xdr:ext cx="469744" cy="259045"/>
    <xdr:sp macro="" textlink="">
      <xdr:nvSpPr>
        <xdr:cNvPr id="298" name="テキスト ボックス 297"/>
        <xdr:cNvSpPr txBox="1"/>
      </xdr:nvSpPr>
      <xdr:spPr>
        <a:xfrm>
          <a:off x="9404427" y="675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65570</xdr:rowOff>
    </xdr:from>
    <xdr:to>
      <xdr:col>12</xdr:col>
      <xdr:colOff>511175</xdr:colOff>
      <xdr:row>30</xdr:row>
      <xdr:rowOff>164414</xdr:rowOff>
    </xdr:to>
    <xdr:cxnSp macro="">
      <xdr:nvCxnSpPr>
        <xdr:cNvPr id="299" name="直線コネクタ 298"/>
        <xdr:cNvCxnSpPr/>
      </xdr:nvCxnSpPr>
      <xdr:spPr>
        <a:xfrm>
          <a:off x="7861300" y="5209070"/>
          <a:ext cx="889000" cy="9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140919</xdr:rowOff>
    </xdr:from>
    <xdr:to>
      <xdr:col>12</xdr:col>
      <xdr:colOff>561975</xdr:colOff>
      <xdr:row>39</xdr:row>
      <xdr:rowOff>71069</xdr:rowOff>
    </xdr:to>
    <xdr:sp macro="" textlink="">
      <xdr:nvSpPr>
        <xdr:cNvPr id="300" name="フローチャート : 判断 299"/>
        <xdr:cNvSpPr/>
      </xdr:nvSpPr>
      <xdr:spPr>
        <a:xfrm>
          <a:off x="8699500" y="66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62196</xdr:rowOff>
    </xdr:from>
    <xdr:ext cx="469744" cy="259045"/>
    <xdr:sp macro="" textlink="">
      <xdr:nvSpPr>
        <xdr:cNvPr id="301" name="テキスト ボックス 300"/>
        <xdr:cNvSpPr txBox="1"/>
      </xdr:nvSpPr>
      <xdr:spPr>
        <a:xfrm>
          <a:off x="8515427" y="67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65570</xdr:rowOff>
    </xdr:from>
    <xdr:to>
      <xdr:col>11</xdr:col>
      <xdr:colOff>307975</xdr:colOff>
      <xdr:row>35</xdr:row>
      <xdr:rowOff>140157</xdr:rowOff>
    </xdr:to>
    <xdr:cxnSp macro="">
      <xdr:nvCxnSpPr>
        <xdr:cNvPr id="302" name="直線コネクタ 301"/>
        <xdr:cNvCxnSpPr/>
      </xdr:nvCxnSpPr>
      <xdr:spPr>
        <a:xfrm flipV="1">
          <a:off x="6972300" y="5209070"/>
          <a:ext cx="889000" cy="93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130302</xdr:rowOff>
    </xdr:from>
    <xdr:to>
      <xdr:col>11</xdr:col>
      <xdr:colOff>358775</xdr:colOff>
      <xdr:row>39</xdr:row>
      <xdr:rowOff>60452</xdr:rowOff>
    </xdr:to>
    <xdr:sp macro="" textlink="">
      <xdr:nvSpPr>
        <xdr:cNvPr id="303" name="フローチャート : 判断 302"/>
        <xdr:cNvSpPr/>
      </xdr:nvSpPr>
      <xdr:spPr>
        <a:xfrm>
          <a:off x="7810500" y="664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51579</xdr:rowOff>
    </xdr:from>
    <xdr:ext cx="469744" cy="259045"/>
    <xdr:sp macro="" textlink="">
      <xdr:nvSpPr>
        <xdr:cNvPr id="304" name="テキスト ボックス 303"/>
        <xdr:cNvSpPr txBox="1"/>
      </xdr:nvSpPr>
      <xdr:spPr>
        <a:xfrm>
          <a:off x="7626427" y="673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91910</xdr:rowOff>
    </xdr:from>
    <xdr:to>
      <xdr:col>10</xdr:col>
      <xdr:colOff>155575</xdr:colOff>
      <xdr:row>39</xdr:row>
      <xdr:rowOff>22060</xdr:rowOff>
    </xdr:to>
    <xdr:sp macro="" textlink="">
      <xdr:nvSpPr>
        <xdr:cNvPr id="305" name="フローチャート : 判断 304"/>
        <xdr:cNvSpPr/>
      </xdr:nvSpPr>
      <xdr:spPr>
        <a:xfrm>
          <a:off x="6921500" y="660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13187</xdr:rowOff>
    </xdr:from>
    <xdr:ext cx="469744" cy="259045"/>
    <xdr:sp macro="" textlink="">
      <xdr:nvSpPr>
        <xdr:cNvPr id="306" name="テキスト ボックス 305"/>
        <xdr:cNvSpPr txBox="1"/>
      </xdr:nvSpPr>
      <xdr:spPr>
        <a:xfrm>
          <a:off x="6737427" y="66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13132</xdr:rowOff>
    </xdr:from>
    <xdr:to>
      <xdr:col>15</xdr:col>
      <xdr:colOff>231775</xdr:colOff>
      <xdr:row>38</xdr:row>
      <xdr:rowOff>114732</xdr:rowOff>
    </xdr:to>
    <xdr:sp macro="" textlink="">
      <xdr:nvSpPr>
        <xdr:cNvPr id="312" name="円/楕円 311"/>
        <xdr:cNvSpPr/>
      </xdr:nvSpPr>
      <xdr:spPr>
        <a:xfrm>
          <a:off x="10426700" y="65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137609</xdr:rowOff>
    </xdr:from>
    <xdr:ext cx="534377" cy="259045"/>
    <xdr:sp macro="" textlink="">
      <xdr:nvSpPr>
        <xdr:cNvPr id="313" name="労働費該当値テキスト"/>
        <xdr:cNvSpPr txBox="1"/>
      </xdr:nvSpPr>
      <xdr:spPr>
        <a:xfrm>
          <a:off x="10528300" y="64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11,966</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125971</xdr:rowOff>
    </xdr:from>
    <xdr:to>
      <xdr:col>14</xdr:col>
      <xdr:colOff>79375</xdr:colOff>
      <xdr:row>32</xdr:row>
      <xdr:rowOff>56121</xdr:rowOff>
    </xdr:to>
    <xdr:sp macro="" textlink="">
      <xdr:nvSpPr>
        <xdr:cNvPr id="314" name="円/楕円 313"/>
        <xdr:cNvSpPr/>
      </xdr:nvSpPr>
      <xdr:spPr>
        <a:xfrm>
          <a:off x="9588500" y="54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72648</xdr:rowOff>
    </xdr:from>
    <xdr:ext cx="534377" cy="259045"/>
    <xdr:sp macro="" textlink="">
      <xdr:nvSpPr>
        <xdr:cNvPr id="315" name="テキスト ボックス 314"/>
        <xdr:cNvSpPr txBox="1"/>
      </xdr:nvSpPr>
      <xdr:spPr>
        <a:xfrm>
          <a:off x="9372111" y="52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97,581</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113614</xdr:rowOff>
    </xdr:from>
    <xdr:to>
      <xdr:col>12</xdr:col>
      <xdr:colOff>561975</xdr:colOff>
      <xdr:row>31</xdr:row>
      <xdr:rowOff>43764</xdr:rowOff>
    </xdr:to>
    <xdr:sp macro="" textlink="">
      <xdr:nvSpPr>
        <xdr:cNvPr id="316" name="円/楕円 315"/>
        <xdr:cNvSpPr/>
      </xdr:nvSpPr>
      <xdr:spPr>
        <a:xfrm>
          <a:off x="8699500" y="52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60291</xdr:rowOff>
    </xdr:from>
    <xdr:ext cx="599010" cy="259045"/>
    <xdr:sp macro="" textlink="">
      <xdr:nvSpPr>
        <xdr:cNvPr id="317" name="テキスト ボックス 316"/>
        <xdr:cNvSpPr txBox="1"/>
      </xdr:nvSpPr>
      <xdr:spPr>
        <a:xfrm>
          <a:off x="8450794" y="503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112,054</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14770</xdr:rowOff>
    </xdr:from>
    <xdr:to>
      <xdr:col>11</xdr:col>
      <xdr:colOff>358775</xdr:colOff>
      <xdr:row>30</xdr:row>
      <xdr:rowOff>116370</xdr:rowOff>
    </xdr:to>
    <xdr:sp macro="" textlink="">
      <xdr:nvSpPr>
        <xdr:cNvPr id="318" name="円/楕円 317"/>
        <xdr:cNvSpPr/>
      </xdr:nvSpPr>
      <xdr:spPr>
        <a:xfrm>
          <a:off x="7810500" y="515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132897</xdr:rowOff>
    </xdr:from>
    <xdr:ext cx="599010" cy="259045"/>
    <xdr:sp macro="" textlink="">
      <xdr:nvSpPr>
        <xdr:cNvPr id="319" name="テキスト ボックス 318"/>
        <xdr:cNvSpPr txBox="1"/>
      </xdr:nvSpPr>
      <xdr:spPr>
        <a:xfrm>
          <a:off x="7561794" y="493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119,837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89357</xdr:rowOff>
    </xdr:from>
    <xdr:to>
      <xdr:col>10</xdr:col>
      <xdr:colOff>155575</xdr:colOff>
      <xdr:row>36</xdr:row>
      <xdr:rowOff>19507</xdr:rowOff>
    </xdr:to>
    <xdr:sp macro="" textlink="">
      <xdr:nvSpPr>
        <xdr:cNvPr id="320" name="円/楕円 319"/>
        <xdr:cNvSpPr/>
      </xdr:nvSpPr>
      <xdr:spPr>
        <a:xfrm>
          <a:off x="69215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36034</xdr:rowOff>
    </xdr:from>
    <xdr:ext cx="534377" cy="259045"/>
    <xdr:sp macro="" textlink="">
      <xdr:nvSpPr>
        <xdr:cNvPr id="321" name="テキスト ボックス 320"/>
        <xdr:cNvSpPr txBox="1"/>
      </xdr:nvSpPr>
      <xdr:spPr>
        <a:xfrm>
          <a:off x="6705111" y="58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3" name="直線コネクタ 342"/>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4"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5" name="直線コネクタ 344"/>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6"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7" name="直線コネクタ 346"/>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91977</xdr:rowOff>
    </xdr:from>
    <xdr:to>
      <xdr:col>15</xdr:col>
      <xdr:colOff>180975</xdr:colOff>
      <xdr:row>52</xdr:row>
      <xdr:rowOff>56448</xdr:rowOff>
    </xdr:to>
    <xdr:cxnSp macro="">
      <xdr:nvCxnSpPr>
        <xdr:cNvPr id="348" name="直線コネクタ 347"/>
        <xdr:cNvCxnSpPr/>
      </xdr:nvCxnSpPr>
      <xdr:spPr>
        <a:xfrm>
          <a:off x="9639300" y="8835927"/>
          <a:ext cx="838200" cy="1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133745</xdr:rowOff>
    </xdr:from>
    <xdr:ext cx="534377" cy="259045"/>
    <xdr:sp macro="" textlink="">
      <xdr:nvSpPr>
        <xdr:cNvPr id="349" name="農林水産業費平均値テキスト"/>
        <xdr:cNvSpPr txBox="1"/>
      </xdr:nvSpPr>
      <xdr:spPr>
        <a:xfrm>
          <a:off x="10528300" y="9734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50" name="フローチャート : 判断 349"/>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91977</xdr:rowOff>
    </xdr:from>
    <xdr:to>
      <xdr:col>14</xdr:col>
      <xdr:colOff>28575</xdr:colOff>
      <xdr:row>56</xdr:row>
      <xdr:rowOff>26356</xdr:rowOff>
    </xdr:to>
    <xdr:cxnSp macro="">
      <xdr:nvCxnSpPr>
        <xdr:cNvPr id="351" name="直線コネクタ 350"/>
        <xdr:cNvCxnSpPr/>
      </xdr:nvCxnSpPr>
      <xdr:spPr>
        <a:xfrm flipV="1">
          <a:off x="8750300" y="8835927"/>
          <a:ext cx="889000" cy="79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171278</xdr:rowOff>
    </xdr:from>
    <xdr:to>
      <xdr:col>14</xdr:col>
      <xdr:colOff>79375</xdr:colOff>
      <xdr:row>57</xdr:row>
      <xdr:rowOff>101428</xdr:rowOff>
    </xdr:to>
    <xdr:sp macro="" textlink="">
      <xdr:nvSpPr>
        <xdr:cNvPr id="352" name="フローチャート : 判断 351"/>
        <xdr:cNvSpPr/>
      </xdr:nvSpPr>
      <xdr:spPr>
        <a:xfrm>
          <a:off x="9588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92555</xdr:rowOff>
    </xdr:from>
    <xdr:ext cx="534377" cy="259045"/>
    <xdr:sp macro="" textlink="">
      <xdr:nvSpPr>
        <xdr:cNvPr id="353" name="テキスト ボックス 352"/>
        <xdr:cNvSpPr txBox="1"/>
      </xdr:nvSpPr>
      <xdr:spPr>
        <a:xfrm>
          <a:off x="9372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26356</xdr:rowOff>
    </xdr:from>
    <xdr:to>
      <xdr:col>12</xdr:col>
      <xdr:colOff>511175</xdr:colOff>
      <xdr:row>56</xdr:row>
      <xdr:rowOff>75157</xdr:rowOff>
    </xdr:to>
    <xdr:cxnSp macro="">
      <xdr:nvCxnSpPr>
        <xdr:cNvPr id="354" name="直線コネクタ 353"/>
        <xdr:cNvCxnSpPr/>
      </xdr:nvCxnSpPr>
      <xdr:spPr>
        <a:xfrm flipV="1">
          <a:off x="7861300" y="9627556"/>
          <a:ext cx="8890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13302</xdr:rowOff>
    </xdr:from>
    <xdr:to>
      <xdr:col>12</xdr:col>
      <xdr:colOff>561975</xdr:colOff>
      <xdr:row>57</xdr:row>
      <xdr:rowOff>114902</xdr:rowOff>
    </xdr:to>
    <xdr:sp macro="" textlink="">
      <xdr:nvSpPr>
        <xdr:cNvPr id="355" name="フローチャート : 判断 354"/>
        <xdr:cNvSpPr/>
      </xdr:nvSpPr>
      <xdr:spPr>
        <a:xfrm>
          <a:off x="8699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106029</xdr:rowOff>
    </xdr:from>
    <xdr:ext cx="534377" cy="259045"/>
    <xdr:sp macro="" textlink="">
      <xdr:nvSpPr>
        <xdr:cNvPr id="356" name="テキスト ボックス 355"/>
        <xdr:cNvSpPr txBox="1"/>
      </xdr:nvSpPr>
      <xdr:spPr>
        <a:xfrm>
          <a:off x="8483111" y="98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75157</xdr:rowOff>
    </xdr:from>
    <xdr:to>
      <xdr:col>11</xdr:col>
      <xdr:colOff>307975</xdr:colOff>
      <xdr:row>58</xdr:row>
      <xdr:rowOff>26744</xdr:rowOff>
    </xdr:to>
    <xdr:cxnSp macro="">
      <xdr:nvCxnSpPr>
        <xdr:cNvPr id="357" name="直線コネクタ 356"/>
        <xdr:cNvCxnSpPr/>
      </xdr:nvCxnSpPr>
      <xdr:spPr>
        <a:xfrm flipV="1">
          <a:off x="6972300" y="9676357"/>
          <a:ext cx="889000" cy="2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35495</xdr:rowOff>
    </xdr:from>
    <xdr:to>
      <xdr:col>11</xdr:col>
      <xdr:colOff>358775</xdr:colOff>
      <xdr:row>57</xdr:row>
      <xdr:rowOff>137095</xdr:rowOff>
    </xdr:to>
    <xdr:sp macro="" textlink="">
      <xdr:nvSpPr>
        <xdr:cNvPr id="358" name="フローチャート : 判断 357"/>
        <xdr:cNvSpPr/>
      </xdr:nvSpPr>
      <xdr:spPr>
        <a:xfrm>
          <a:off x="7810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128222</xdr:rowOff>
    </xdr:from>
    <xdr:ext cx="534377" cy="259045"/>
    <xdr:sp macro="" textlink="">
      <xdr:nvSpPr>
        <xdr:cNvPr id="359" name="テキスト ボックス 358"/>
        <xdr:cNvSpPr txBox="1"/>
      </xdr:nvSpPr>
      <xdr:spPr>
        <a:xfrm>
          <a:off x="7594111" y="990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33428</xdr:rowOff>
    </xdr:from>
    <xdr:to>
      <xdr:col>10</xdr:col>
      <xdr:colOff>155575</xdr:colOff>
      <xdr:row>57</xdr:row>
      <xdr:rowOff>135028</xdr:rowOff>
    </xdr:to>
    <xdr:sp macro="" textlink="">
      <xdr:nvSpPr>
        <xdr:cNvPr id="360" name="フローチャート : 判断 359"/>
        <xdr:cNvSpPr/>
      </xdr:nvSpPr>
      <xdr:spPr>
        <a:xfrm>
          <a:off x="6921500" y="98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151555</xdr:rowOff>
    </xdr:from>
    <xdr:ext cx="534377" cy="259045"/>
    <xdr:sp macro="" textlink="">
      <xdr:nvSpPr>
        <xdr:cNvPr id="361" name="テキスト ボックス 360"/>
        <xdr:cNvSpPr txBox="1"/>
      </xdr:nvSpPr>
      <xdr:spPr>
        <a:xfrm>
          <a:off x="6705111" y="95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5648</xdr:rowOff>
    </xdr:from>
    <xdr:to>
      <xdr:col>15</xdr:col>
      <xdr:colOff>231775</xdr:colOff>
      <xdr:row>52</xdr:row>
      <xdr:rowOff>107248</xdr:rowOff>
    </xdr:to>
    <xdr:sp macro="" textlink="">
      <xdr:nvSpPr>
        <xdr:cNvPr id="367" name="円/楕円 366"/>
        <xdr:cNvSpPr/>
      </xdr:nvSpPr>
      <xdr:spPr>
        <a:xfrm>
          <a:off x="10426700" y="89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130125</xdr:rowOff>
    </xdr:from>
    <xdr:ext cx="599010" cy="259045"/>
    <xdr:sp macro="" textlink="">
      <xdr:nvSpPr>
        <xdr:cNvPr id="368" name="農林水産業費該当値テキスト"/>
        <xdr:cNvSpPr txBox="1"/>
      </xdr:nvSpPr>
      <xdr:spPr>
        <a:xfrm>
          <a:off x="10528300" y="887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243,209</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41177</xdr:rowOff>
    </xdr:from>
    <xdr:to>
      <xdr:col>14</xdr:col>
      <xdr:colOff>79375</xdr:colOff>
      <xdr:row>51</xdr:row>
      <xdr:rowOff>142777</xdr:rowOff>
    </xdr:to>
    <xdr:sp macro="" textlink="">
      <xdr:nvSpPr>
        <xdr:cNvPr id="369" name="円/楕円 368"/>
        <xdr:cNvSpPr/>
      </xdr:nvSpPr>
      <xdr:spPr>
        <a:xfrm>
          <a:off x="9588500" y="87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159304</xdr:rowOff>
    </xdr:from>
    <xdr:ext cx="599010" cy="259045"/>
    <xdr:sp macro="" textlink="">
      <xdr:nvSpPr>
        <xdr:cNvPr id="370" name="テキスト ボックス 369"/>
        <xdr:cNvSpPr txBox="1"/>
      </xdr:nvSpPr>
      <xdr:spPr>
        <a:xfrm>
          <a:off x="9339794" y="856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272,938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147006</xdr:rowOff>
    </xdr:from>
    <xdr:to>
      <xdr:col>12</xdr:col>
      <xdr:colOff>561975</xdr:colOff>
      <xdr:row>56</xdr:row>
      <xdr:rowOff>77156</xdr:rowOff>
    </xdr:to>
    <xdr:sp macro="" textlink="">
      <xdr:nvSpPr>
        <xdr:cNvPr id="371" name="円/楕円 370"/>
        <xdr:cNvSpPr/>
      </xdr:nvSpPr>
      <xdr:spPr>
        <a:xfrm>
          <a:off x="8699500" y="957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93683</xdr:rowOff>
    </xdr:from>
    <xdr:ext cx="534377" cy="259045"/>
    <xdr:sp macro="" textlink="">
      <xdr:nvSpPr>
        <xdr:cNvPr id="372" name="テキスト ボックス 371"/>
        <xdr:cNvSpPr txBox="1"/>
      </xdr:nvSpPr>
      <xdr:spPr>
        <a:xfrm>
          <a:off x="8483111" y="935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24357</xdr:rowOff>
    </xdr:from>
    <xdr:to>
      <xdr:col>11</xdr:col>
      <xdr:colOff>358775</xdr:colOff>
      <xdr:row>56</xdr:row>
      <xdr:rowOff>125957</xdr:rowOff>
    </xdr:to>
    <xdr:sp macro="" textlink="">
      <xdr:nvSpPr>
        <xdr:cNvPr id="373" name="円/楕円 372"/>
        <xdr:cNvSpPr/>
      </xdr:nvSpPr>
      <xdr:spPr>
        <a:xfrm>
          <a:off x="7810500" y="96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142484</xdr:rowOff>
    </xdr:from>
    <xdr:ext cx="534377" cy="259045"/>
    <xdr:sp macro="" textlink="">
      <xdr:nvSpPr>
        <xdr:cNvPr id="374" name="テキスト ボックス 373"/>
        <xdr:cNvSpPr txBox="1"/>
      </xdr:nvSpPr>
      <xdr:spPr>
        <a:xfrm>
          <a:off x="7594111" y="94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147394</xdr:rowOff>
    </xdr:from>
    <xdr:to>
      <xdr:col>10</xdr:col>
      <xdr:colOff>155575</xdr:colOff>
      <xdr:row>58</xdr:row>
      <xdr:rowOff>77544</xdr:rowOff>
    </xdr:to>
    <xdr:sp macro="" textlink="">
      <xdr:nvSpPr>
        <xdr:cNvPr id="375" name="円/楕円 374"/>
        <xdr:cNvSpPr/>
      </xdr:nvSpPr>
      <xdr:spPr>
        <a:xfrm>
          <a:off x="6921500" y="99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68671</xdr:rowOff>
    </xdr:from>
    <xdr:ext cx="534377" cy="259045"/>
    <xdr:sp macro="" textlink="">
      <xdr:nvSpPr>
        <xdr:cNvPr id="376" name="テキスト ボックス 375"/>
        <xdr:cNvSpPr txBox="1"/>
      </xdr:nvSpPr>
      <xdr:spPr>
        <a:xfrm>
          <a:off x="6705111" y="1001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6" name="直線コネクタ 395"/>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7"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8" name="直線コネクタ 397"/>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9"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400" name="直線コネクタ 399"/>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5145</xdr:rowOff>
    </xdr:from>
    <xdr:to>
      <xdr:col>15</xdr:col>
      <xdr:colOff>180975</xdr:colOff>
      <xdr:row>77</xdr:row>
      <xdr:rowOff>90305</xdr:rowOff>
    </xdr:to>
    <xdr:cxnSp macro="">
      <xdr:nvCxnSpPr>
        <xdr:cNvPr id="401" name="直線コネクタ 400"/>
        <xdr:cNvCxnSpPr/>
      </xdr:nvCxnSpPr>
      <xdr:spPr>
        <a:xfrm flipV="1">
          <a:off x="9639300" y="13206795"/>
          <a:ext cx="838200" cy="8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147280</xdr:rowOff>
    </xdr:from>
    <xdr:ext cx="534377" cy="259045"/>
    <xdr:sp macro="" textlink="">
      <xdr:nvSpPr>
        <xdr:cNvPr id="402" name="商工費平均値テキスト"/>
        <xdr:cNvSpPr txBox="1"/>
      </xdr:nvSpPr>
      <xdr:spPr>
        <a:xfrm>
          <a:off x="10528300" y="13177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3" name="フローチャート : 判断 402"/>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90305</xdr:rowOff>
    </xdr:from>
    <xdr:to>
      <xdr:col>14</xdr:col>
      <xdr:colOff>28575</xdr:colOff>
      <xdr:row>77</xdr:row>
      <xdr:rowOff>105513</xdr:rowOff>
    </xdr:to>
    <xdr:cxnSp macro="">
      <xdr:nvCxnSpPr>
        <xdr:cNvPr id="404" name="直線コネクタ 403"/>
        <xdr:cNvCxnSpPr/>
      </xdr:nvCxnSpPr>
      <xdr:spPr>
        <a:xfrm flipV="1">
          <a:off x="8750300" y="13291955"/>
          <a:ext cx="889000" cy="1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66486</xdr:rowOff>
    </xdr:from>
    <xdr:to>
      <xdr:col>14</xdr:col>
      <xdr:colOff>79375</xdr:colOff>
      <xdr:row>77</xdr:row>
      <xdr:rowOff>168086</xdr:rowOff>
    </xdr:to>
    <xdr:sp macro="" textlink="">
      <xdr:nvSpPr>
        <xdr:cNvPr id="405" name="フローチャート : 判断 404"/>
        <xdr:cNvSpPr/>
      </xdr:nvSpPr>
      <xdr:spPr>
        <a:xfrm>
          <a:off x="9588500" y="132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159213</xdr:rowOff>
    </xdr:from>
    <xdr:ext cx="534377" cy="259045"/>
    <xdr:sp macro="" textlink="">
      <xdr:nvSpPr>
        <xdr:cNvPr id="406" name="テキスト ボックス 405"/>
        <xdr:cNvSpPr txBox="1"/>
      </xdr:nvSpPr>
      <xdr:spPr>
        <a:xfrm>
          <a:off x="9372111" y="133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105513</xdr:rowOff>
    </xdr:from>
    <xdr:to>
      <xdr:col>12</xdr:col>
      <xdr:colOff>511175</xdr:colOff>
      <xdr:row>77</xdr:row>
      <xdr:rowOff>117766</xdr:rowOff>
    </xdr:to>
    <xdr:cxnSp macro="">
      <xdr:nvCxnSpPr>
        <xdr:cNvPr id="407" name="直線コネクタ 406"/>
        <xdr:cNvCxnSpPr/>
      </xdr:nvCxnSpPr>
      <xdr:spPr>
        <a:xfrm flipV="1">
          <a:off x="7861300" y="13307163"/>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73995</xdr:rowOff>
    </xdr:from>
    <xdr:to>
      <xdr:col>12</xdr:col>
      <xdr:colOff>561975</xdr:colOff>
      <xdr:row>78</xdr:row>
      <xdr:rowOff>4145</xdr:rowOff>
    </xdr:to>
    <xdr:sp macro="" textlink="">
      <xdr:nvSpPr>
        <xdr:cNvPr id="408" name="フローチャート : 判断 407"/>
        <xdr:cNvSpPr/>
      </xdr:nvSpPr>
      <xdr:spPr>
        <a:xfrm>
          <a:off x="8699500" y="1327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166722</xdr:rowOff>
    </xdr:from>
    <xdr:ext cx="534377" cy="259045"/>
    <xdr:sp macro="" textlink="">
      <xdr:nvSpPr>
        <xdr:cNvPr id="409" name="テキスト ボックス 408"/>
        <xdr:cNvSpPr txBox="1"/>
      </xdr:nvSpPr>
      <xdr:spPr>
        <a:xfrm>
          <a:off x="8483111" y="1336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88030</xdr:rowOff>
    </xdr:from>
    <xdr:to>
      <xdr:col>11</xdr:col>
      <xdr:colOff>307975</xdr:colOff>
      <xdr:row>77</xdr:row>
      <xdr:rowOff>117766</xdr:rowOff>
    </xdr:to>
    <xdr:cxnSp macro="">
      <xdr:nvCxnSpPr>
        <xdr:cNvPr id="410" name="直線コネクタ 409"/>
        <xdr:cNvCxnSpPr/>
      </xdr:nvCxnSpPr>
      <xdr:spPr>
        <a:xfrm>
          <a:off x="6972300" y="13289680"/>
          <a:ext cx="889000" cy="2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75219</xdr:rowOff>
    </xdr:from>
    <xdr:to>
      <xdr:col>11</xdr:col>
      <xdr:colOff>358775</xdr:colOff>
      <xdr:row>78</xdr:row>
      <xdr:rowOff>5369</xdr:rowOff>
    </xdr:to>
    <xdr:sp macro="" textlink="">
      <xdr:nvSpPr>
        <xdr:cNvPr id="411" name="フローチャート : 判断 410"/>
        <xdr:cNvSpPr/>
      </xdr:nvSpPr>
      <xdr:spPr>
        <a:xfrm>
          <a:off x="7810500" y="132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167946</xdr:rowOff>
    </xdr:from>
    <xdr:ext cx="534377" cy="259045"/>
    <xdr:sp macro="" textlink="">
      <xdr:nvSpPr>
        <xdr:cNvPr id="412" name="テキスト ボックス 411"/>
        <xdr:cNvSpPr txBox="1"/>
      </xdr:nvSpPr>
      <xdr:spPr>
        <a:xfrm>
          <a:off x="7594111" y="1336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79852</xdr:rowOff>
    </xdr:from>
    <xdr:to>
      <xdr:col>10</xdr:col>
      <xdr:colOff>155575</xdr:colOff>
      <xdr:row>78</xdr:row>
      <xdr:rowOff>10002</xdr:rowOff>
    </xdr:to>
    <xdr:sp macro="" textlink="">
      <xdr:nvSpPr>
        <xdr:cNvPr id="413" name="フローチャート : 判断 412"/>
        <xdr:cNvSpPr/>
      </xdr:nvSpPr>
      <xdr:spPr>
        <a:xfrm>
          <a:off x="6921500" y="1328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1129</xdr:rowOff>
    </xdr:from>
    <xdr:ext cx="534377" cy="259045"/>
    <xdr:sp macro="" textlink="">
      <xdr:nvSpPr>
        <xdr:cNvPr id="414" name="テキスト ボックス 413"/>
        <xdr:cNvSpPr txBox="1"/>
      </xdr:nvSpPr>
      <xdr:spPr>
        <a:xfrm>
          <a:off x="6705111" y="1337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125795</xdr:rowOff>
    </xdr:from>
    <xdr:to>
      <xdr:col>15</xdr:col>
      <xdr:colOff>231775</xdr:colOff>
      <xdr:row>77</xdr:row>
      <xdr:rowOff>55945</xdr:rowOff>
    </xdr:to>
    <xdr:sp macro="" textlink="">
      <xdr:nvSpPr>
        <xdr:cNvPr id="420" name="円/楕円 419"/>
        <xdr:cNvSpPr/>
      </xdr:nvSpPr>
      <xdr:spPr>
        <a:xfrm>
          <a:off x="10426700" y="131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148672</xdr:rowOff>
    </xdr:from>
    <xdr:ext cx="534377" cy="259045"/>
    <xdr:sp macro="" textlink="">
      <xdr:nvSpPr>
        <xdr:cNvPr id="421" name="商工費該当値テキスト"/>
        <xdr:cNvSpPr txBox="1"/>
      </xdr:nvSpPr>
      <xdr:spPr>
        <a:xfrm>
          <a:off x="10528300" y="130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39505</xdr:rowOff>
    </xdr:from>
    <xdr:to>
      <xdr:col>14</xdr:col>
      <xdr:colOff>79375</xdr:colOff>
      <xdr:row>77</xdr:row>
      <xdr:rowOff>141105</xdr:rowOff>
    </xdr:to>
    <xdr:sp macro="" textlink="">
      <xdr:nvSpPr>
        <xdr:cNvPr id="422" name="円/楕円 421"/>
        <xdr:cNvSpPr/>
      </xdr:nvSpPr>
      <xdr:spPr>
        <a:xfrm>
          <a:off x="9588500" y="132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157632</xdr:rowOff>
    </xdr:from>
    <xdr:ext cx="534377" cy="259045"/>
    <xdr:sp macro="" textlink="">
      <xdr:nvSpPr>
        <xdr:cNvPr id="423" name="テキスト ボックス 422"/>
        <xdr:cNvSpPr txBox="1"/>
      </xdr:nvSpPr>
      <xdr:spPr>
        <a:xfrm>
          <a:off x="9372111" y="1301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54713</xdr:rowOff>
    </xdr:from>
    <xdr:to>
      <xdr:col>12</xdr:col>
      <xdr:colOff>561975</xdr:colOff>
      <xdr:row>77</xdr:row>
      <xdr:rowOff>156313</xdr:rowOff>
    </xdr:to>
    <xdr:sp macro="" textlink="">
      <xdr:nvSpPr>
        <xdr:cNvPr id="424" name="円/楕円 423"/>
        <xdr:cNvSpPr/>
      </xdr:nvSpPr>
      <xdr:spPr>
        <a:xfrm>
          <a:off x="8699500" y="132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1390</xdr:rowOff>
    </xdr:from>
    <xdr:ext cx="534377" cy="259045"/>
    <xdr:sp macro="" textlink="">
      <xdr:nvSpPr>
        <xdr:cNvPr id="425" name="テキスト ボックス 424"/>
        <xdr:cNvSpPr txBox="1"/>
      </xdr:nvSpPr>
      <xdr:spPr>
        <a:xfrm>
          <a:off x="8483111" y="130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66966</xdr:rowOff>
    </xdr:from>
    <xdr:to>
      <xdr:col>11</xdr:col>
      <xdr:colOff>358775</xdr:colOff>
      <xdr:row>77</xdr:row>
      <xdr:rowOff>168566</xdr:rowOff>
    </xdr:to>
    <xdr:sp macro="" textlink="">
      <xdr:nvSpPr>
        <xdr:cNvPr id="426" name="円/楕円 425"/>
        <xdr:cNvSpPr/>
      </xdr:nvSpPr>
      <xdr:spPr>
        <a:xfrm>
          <a:off x="7810500" y="1326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13643</xdr:rowOff>
    </xdr:from>
    <xdr:ext cx="534377" cy="259045"/>
    <xdr:sp macro="" textlink="">
      <xdr:nvSpPr>
        <xdr:cNvPr id="427" name="テキスト ボックス 426"/>
        <xdr:cNvSpPr txBox="1"/>
      </xdr:nvSpPr>
      <xdr:spPr>
        <a:xfrm>
          <a:off x="7594111" y="1304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37230</xdr:rowOff>
    </xdr:from>
    <xdr:to>
      <xdr:col>10</xdr:col>
      <xdr:colOff>155575</xdr:colOff>
      <xdr:row>77</xdr:row>
      <xdr:rowOff>138830</xdr:rowOff>
    </xdr:to>
    <xdr:sp macro="" textlink="">
      <xdr:nvSpPr>
        <xdr:cNvPr id="428" name="円/楕円 427"/>
        <xdr:cNvSpPr/>
      </xdr:nvSpPr>
      <xdr:spPr>
        <a:xfrm>
          <a:off x="6921500" y="132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155357</xdr:rowOff>
    </xdr:from>
    <xdr:ext cx="534377" cy="259045"/>
    <xdr:sp macro="" textlink="">
      <xdr:nvSpPr>
        <xdr:cNvPr id="429" name="テキスト ボックス 428"/>
        <xdr:cNvSpPr txBox="1"/>
      </xdr:nvSpPr>
      <xdr:spPr>
        <a:xfrm>
          <a:off x="6705111" y="1301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5" name="テキスト ボックス 44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7" name="テキスト ボックス 44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1" name="直線コネクタ 450"/>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2"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3" name="直線コネクタ 452"/>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4"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5" name="直線コネクタ 454"/>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56014</xdr:rowOff>
    </xdr:from>
    <xdr:to>
      <xdr:col>15</xdr:col>
      <xdr:colOff>180975</xdr:colOff>
      <xdr:row>92</xdr:row>
      <xdr:rowOff>156139</xdr:rowOff>
    </xdr:to>
    <xdr:cxnSp macro="">
      <xdr:nvCxnSpPr>
        <xdr:cNvPr id="456" name="直線コネクタ 455"/>
        <xdr:cNvCxnSpPr/>
      </xdr:nvCxnSpPr>
      <xdr:spPr>
        <a:xfrm flipV="1">
          <a:off x="9639300" y="15486514"/>
          <a:ext cx="838200" cy="44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6960</xdr:rowOff>
    </xdr:from>
    <xdr:ext cx="534377" cy="259045"/>
    <xdr:sp macro="" textlink="">
      <xdr:nvSpPr>
        <xdr:cNvPr id="457" name="土木費平均値テキスト"/>
        <xdr:cNvSpPr txBox="1"/>
      </xdr:nvSpPr>
      <xdr:spPr>
        <a:xfrm>
          <a:off x="10528300" y="16809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8" name="フローチャート : 判断 457"/>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84359</xdr:rowOff>
    </xdr:from>
    <xdr:to>
      <xdr:col>14</xdr:col>
      <xdr:colOff>28575</xdr:colOff>
      <xdr:row>92</xdr:row>
      <xdr:rowOff>156139</xdr:rowOff>
    </xdr:to>
    <xdr:cxnSp macro="">
      <xdr:nvCxnSpPr>
        <xdr:cNvPr id="459" name="直線コネクタ 458"/>
        <xdr:cNvCxnSpPr/>
      </xdr:nvCxnSpPr>
      <xdr:spPr>
        <a:xfrm>
          <a:off x="8750300" y="15686309"/>
          <a:ext cx="889000" cy="2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36356</xdr:rowOff>
    </xdr:from>
    <xdr:to>
      <xdr:col>14</xdr:col>
      <xdr:colOff>79375</xdr:colOff>
      <xdr:row>98</xdr:row>
      <xdr:rowOff>137956</xdr:rowOff>
    </xdr:to>
    <xdr:sp macro="" textlink="">
      <xdr:nvSpPr>
        <xdr:cNvPr id="460" name="フローチャート : 判断 459"/>
        <xdr:cNvSpPr/>
      </xdr:nvSpPr>
      <xdr:spPr>
        <a:xfrm>
          <a:off x="9588500" y="1683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129083</xdr:rowOff>
    </xdr:from>
    <xdr:ext cx="534377" cy="259045"/>
    <xdr:sp macro="" textlink="">
      <xdr:nvSpPr>
        <xdr:cNvPr id="461" name="テキスト ボックス 460"/>
        <xdr:cNvSpPr txBox="1"/>
      </xdr:nvSpPr>
      <xdr:spPr>
        <a:xfrm>
          <a:off x="9372111" y="169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84359</xdr:rowOff>
    </xdr:from>
    <xdr:to>
      <xdr:col>12</xdr:col>
      <xdr:colOff>511175</xdr:colOff>
      <xdr:row>97</xdr:row>
      <xdr:rowOff>149546</xdr:rowOff>
    </xdr:to>
    <xdr:cxnSp macro="">
      <xdr:nvCxnSpPr>
        <xdr:cNvPr id="462" name="直線コネクタ 461"/>
        <xdr:cNvCxnSpPr/>
      </xdr:nvCxnSpPr>
      <xdr:spPr>
        <a:xfrm flipV="1">
          <a:off x="7861300" y="15686309"/>
          <a:ext cx="889000" cy="109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32707</xdr:rowOff>
    </xdr:from>
    <xdr:to>
      <xdr:col>12</xdr:col>
      <xdr:colOff>561975</xdr:colOff>
      <xdr:row>98</xdr:row>
      <xdr:rowOff>134307</xdr:rowOff>
    </xdr:to>
    <xdr:sp macro="" textlink="">
      <xdr:nvSpPr>
        <xdr:cNvPr id="463" name="フローチャート : 判断 462"/>
        <xdr:cNvSpPr/>
      </xdr:nvSpPr>
      <xdr:spPr>
        <a:xfrm>
          <a:off x="8699500" y="168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125434</xdr:rowOff>
    </xdr:from>
    <xdr:ext cx="534377" cy="259045"/>
    <xdr:sp macro="" textlink="">
      <xdr:nvSpPr>
        <xdr:cNvPr id="464" name="テキスト ボックス 463"/>
        <xdr:cNvSpPr txBox="1"/>
      </xdr:nvSpPr>
      <xdr:spPr>
        <a:xfrm>
          <a:off x="8483111" y="169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149546</xdr:rowOff>
    </xdr:from>
    <xdr:to>
      <xdr:col>11</xdr:col>
      <xdr:colOff>307975</xdr:colOff>
      <xdr:row>98</xdr:row>
      <xdr:rowOff>117339</xdr:rowOff>
    </xdr:to>
    <xdr:cxnSp macro="">
      <xdr:nvCxnSpPr>
        <xdr:cNvPr id="465" name="直線コネクタ 464"/>
        <xdr:cNvCxnSpPr/>
      </xdr:nvCxnSpPr>
      <xdr:spPr>
        <a:xfrm flipV="1">
          <a:off x="6972300" y="16780196"/>
          <a:ext cx="889000" cy="1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40387</xdr:rowOff>
    </xdr:from>
    <xdr:to>
      <xdr:col>11</xdr:col>
      <xdr:colOff>358775</xdr:colOff>
      <xdr:row>98</xdr:row>
      <xdr:rowOff>141987</xdr:rowOff>
    </xdr:to>
    <xdr:sp macro="" textlink="">
      <xdr:nvSpPr>
        <xdr:cNvPr id="466" name="フローチャート : 判断 465"/>
        <xdr:cNvSpPr/>
      </xdr:nvSpPr>
      <xdr:spPr>
        <a:xfrm>
          <a:off x="7810500" y="1684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133114</xdr:rowOff>
    </xdr:from>
    <xdr:ext cx="534377" cy="259045"/>
    <xdr:sp macro="" textlink="">
      <xdr:nvSpPr>
        <xdr:cNvPr id="467" name="テキスト ボックス 466"/>
        <xdr:cNvSpPr txBox="1"/>
      </xdr:nvSpPr>
      <xdr:spPr>
        <a:xfrm>
          <a:off x="7594111" y="1693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40751</xdr:rowOff>
    </xdr:from>
    <xdr:to>
      <xdr:col>10</xdr:col>
      <xdr:colOff>155575</xdr:colOff>
      <xdr:row>98</xdr:row>
      <xdr:rowOff>142351</xdr:rowOff>
    </xdr:to>
    <xdr:sp macro="" textlink="">
      <xdr:nvSpPr>
        <xdr:cNvPr id="468" name="フローチャート : 判断 467"/>
        <xdr:cNvSpPr/>
      </xdr:nvSpPr>
      <xdr:spPr>
        <a:xfrm>
          <a:off x="6921500" y="1684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158878</xdr:rowOff>
    </xdr:from>
    <xdr:ext cx="534377" cy="259045"/>
    <xdr:sp macro="" textlink="">
      <xdr:nvSpPr>
        <xdr:cNvPr id="469" name="テキスト ボックス 468"/>
        <xdr:cNvSpPr txBox="1"/>
      </xdr:nvSpPr>
      <xdr:spPr>
        <a:xfrm>
          <a:off x="6705111" y="1661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5214</xdr:rowOff>
    </xdr:from>
    <xdr:to>
      <xdr:col>15</xdr:col>
      <xdr:colOff>231775</xdr:colOff>
      <xdr:row>90</xdr:row>
      <xdr:rowOff>106814</xdr:rowOff>
    </xdr:to>
    <xdr:sp macro="" textlink="">
      <xdr:nvSpPr>
        <xdr:cNvPr id="475" name="円/楕円 474"/>
        <xdr:cNvSpPr/>
      </xdr:nvSpPr>
      <xdr:spPr>
        <a:xfrm>
          <a:off x="10426700" y="154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129691</xdr:rowOff>
    </xdr:from>
    <xdr:ext cx="690189" cy="259045"/>
    <xdr:sp macro="" textlink="">
      <xdr:nvSpPr>
        <xdr:cNvPr id="476" name="土木費該当値テキスト"/>
        <xdr:cNvSpPr txBox="1"/>
      </xdr:nvSpPr>
      <xdr:spPr>
        <a:xfrm>
          <a:off x="10528300" y="15388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1,591,520</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105339</xdr:rowOff>
    </xdr:from>
    <xdr:to>
      <xdr:col>14</xdr:col>
      <xdr:colOff>79375</xdr:colOff>
      <xdr:row>93</xdr:row>
      <xdr:rowOff>35489</xdr:rowOff>
    </xdr:to>
    <xdr:sp macro="" textlink="">
      <xdr:nvSpPr>
        <xdr:cNvPr id="477" name="円/楕円 476"/>
        <xdr:cNvSpPr/>
      </xdr:nvSpPr>
      <xdr:spPr>
        <a:xfrm>
          <a:off x="9588500" y="158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91</xdr:row>
      <xdr:rowOff>52016</xdr:rowOff>
    </xdr:from>
    <xdr:ext cx="690189" cy="259045"/>
    <xdr:sp macro="" textlink="">
      <xdr:nvSpPr>
        <xdr:cNvPr id="478" name="テキスト ボックス 477"/>
        <xdr:cNvSpPr txBox="1"/>
      </xdr:nvSpPr>
      <xdr:spPr>
        <a:xfrm>
          <a:off x="9294204" y="15653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1,107,021</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33559</xdr:rowOff>
    </xdr:from>
    <xdr:to>
      <xdr:col>12</xdr:col>
      <xdr:colOff>561975</xdr:colOff>
      <xdr:row>91</xdr:row>
      <xdr:rowOff>135159</xdr:rowOff>
    </xdr:to>
    <xdr:sp macro="" textlink="">
      <xdr:nvSpPr>
        <xdr:cNvPr id="479" name="円/楕円 478"/>
        <xdr:cNvSpPr/>
      </xdr:nvSpPr>
      <xdr:spPr>
        <a:xfrm>
          <a:off x="8699500" y="156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89</xdr:row>
      <xdr:rowOff>151686</xdr:rowOff>
    </xdr:from>
    <xdr:ext cx="690189" cy="259045"/>
    <xdr:sp macro="" textlink="">
      <xdr:nvSpPr>
        <xdr:cNvPr id="480" name="テキスト ボックス 479"/>
        <xdr:cNvSpPr txBox="1"/>
      </xdr:nvSpPr>
      <xdr:spPr>
        <a:xfrm>
          <a:off x="8405204" y="154107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1,373,021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98746</xdr:rowOff>
    </xdr:from>
    <xdr:to>
      <xdr:col>11</xdr:col>
      <xdr:colOff>358775</xdr:colOff>
      <xdr:row>98</xdr:row>
      <xdr:rowOff>28896</xdr:rowOff>
    </xdr:to>
    <xdr:sp macro="" textlink="">
      <xdr:nvSpPr>
        <xdr:cNvPr id="481" name="円/楕円 480"/>
        <xdr:cNvSpPr/>
      </xdr:nvSpPr>
      <xdr:spPr>
        <a:xfrm>
          <a:off x="7810500" y="167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45423</xdr:rowOff>
    </xdr:from>
    <xdr:ext cx="599010" cy="259045"/>
    <xdr:sp macro="" textlink="">
      <xdr:nvSpPr>
        <xdr:cNvPr id="482" name="テキスト ボックス 481"/>
        <xdr:cNvSpPr txBox="1"/>
      </xdr:nvSpPr>
      <xdr:spPr>
        <a:xfrm>
          <a:off x="7561794" y="1650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176,733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66539</xdr:rowOff>
    </xdr:from>
    <xdr:to>
      <xdr:col>10</xdr:col>
      <xdr:colOff>155575</xdr:colOff>
      <xdr:row>98</xdr:row>
      <xdr:rowOff>168139</xdr:rowOff>
    </xdr:to>
    <xdr:sp macro="" textlink="">
      <xdr:nvSpPr>
        <xdr:cNvPr id="483" name="円/楕円 482"/>
        <xdr:cNvSpPr/>
      </xdr:nvSpPr>
      <xdr:spPr>
        <a:xfrm>
          <a:off x="6921500" y="168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159266</xdr:rowOff>
    </xdr:from>
    <xdr:ext cx="534377" cy="259045"/>
    <xdr:sp macro="" textlink="">
      <xdr:nvSpPr>
        <xdr:cNvPr id="484" name="テキスト ボックス 483"/>
        <xdr:cNvSpPr txBox="1"/>
      </xdr:nvSpPr>
      <xdr:spPr>
        <a:xfrm>
          <a:off x="6705111" y="169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10" name="直線コネクタ 509"/>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1"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2" name="直線コネクタ 511"/>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3"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4" name="直線コネクタ 513"/>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79447</xdr:rowOff>
    </xdr:from>
    <xdr:to>
      <xdr:col>23</xdr:col>
      <xdr:colOff>517525</xdr:colOff>
      <xdr:row>37</xdr:row>
      <xdr:rowOff>81842</xdr:rowOff>
    </xdr:to>
    <xdr:cxnSp macro="">
      <xdr:nvCxnSpPr>
        <xdr:cNvPr id="515" name="直線コネクタ 514"/>
        <xdr:cNvCxnSpPr/>
      </xdr:nvCxnSpPr>
      <xdr:spPr>
        <a:xfrm>
          <a:off x="15481300" y="6423097"/>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6"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7" name="フローチャート : 判断 516"/>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7983</xdr:rowOff>
    </xdr:from>
    <xdr:to>
      <xdr:col>22</xdr:col>
      <xdr:colOff>365125</xdr:colOff>
      <xdr:row>37</xdr:row>
      <xdr:rowOff>79447</xdr:rowOff>
    </xdr:to>
    <xdr:cxnSp macro="">
      <xdr:nvCxnSpPr>
        <xdr:cNvPr id="518" name="直線コネクタ 517"/>
        <xdr:cNvCxnSpPr/>
      </xdr:nvCxnSpPr>
      <xdr:spPr>
        <a:xfrm>
          <a:off x="14592300" y="6351633"/>
          <a:ext cx="889000" cy="7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77742</xdr:rowOff>
    </xdr:from>
    <xdr:to>
      <xdr:col>22</xdr:col>
      <xdr:colOff>415925</xdr:colOff>
      <xdr:row>38</xdr:row>
      <xdr:rowOff>7893</xdr:rowOff>
    </xdr:to>
    <xdr:sp macro="" textlink="">
      <xdr:nvSpPr>
        <xdr:cNvPr id="519" name="フローチャート : 判断 518"/>
        <xdr:cNvSpPr/>
      </xdr:nvSpPr>
      <xdr:spPr>
        <a:xfrm>
          <a:off x="15430500" y="64213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170469</xdr:rowOff>
    </xdr:from>
    <xdr:ext cx="534377" cy="259045"/>
    <xdr:sp macro="" textlink="">
      <xdr:nvSpPr>
        <xdr:cNvPr id="520" name="テキスト ボックス 519"/>
        <xdr:cNvSpPr txBox="1"/>
      </xdr:nvSpPr>
      <xdr:spPr>
        <a:xfrm>
          <a:off x="15214111" y="65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7983</xdr:rowOff>
    </xdr:from>
    <xdr:to>
      <xdr:col>21</xdr:col>
      <xdr:colOff>161925</xdr:colOff>
      <xdr:row>37</xdr:row>
      <xdr:rowOff>56381</xdr:rowOff>
    </xdr:to>
    <xdr:cxnSp macro="">
      <xdr:nvCxnSpPr>
        <xdr:cNvPr id="521" name="直線コネクタ 520"/>
        <xdr:cNvCxnSpPr/>
      </xdr:nvCxnSpPr>
      <xdr:spPr>
        <a:xfrm flipV="1">
          <a:off x="13703300" y="6351633"/>
          <a:ext cx="8890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118629</xdr:rowOff>
    </xdr:from>
    <xdr:to>
      <xdr:col>21</xdr:col>
      <xdr:colOff>212725</xdr:colOff>
      <xdr:row>38</xdr:row>
      <xdr:rowOff>48778</xdr:rowOff>
    </xdr:to>
    <xdr:sp macro="" textlink="">
      <xdr:nvSpPr>
        <xdr:cNvPr id="522" name="フローチャート : 判断 521"/>
        <xdr:cNvSpPr/>
      </xdr:nvSpPr>
      <xdr:spPr>
        <a:xfrm>
          <a:off x="14541500" y="64622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39906</xdr:rowOff>
    </xdr:from>
    <xdr:ext cx="534377" cy="259045"/>
    <xdr:sp macro="" textlink="">
      <xdr:nvSpPr>
        <xdr:cNvPr id="523" name="テキスト ボックス 522"/>
        <xdr:cNvSpPr txBox="1"/>
      </xdr:nvSpPr>
      <xdr:spPr>
        <a:xfrm>
          <a:off x="14325111" y="655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32410</xdr:rowOff>
    </xdr:from>
    <xdr:to>
      <xdr:col>19</xdr:col>
      <xdr:colOff>644525</xdr:colOff>
      <xdr:row>37</xdr:row>
      <xdr:rowOff>56381</xdr:rowOff>
    </xdr:to>
    <xdr:cxnSp macro="">
      <xdr:nvCxnSpPr>
        <xdr:cNvPr id="524" name="直線コネクタ 523"/>
        <xdr:cNvCxnSpPr/>
      </xdr:nvCxnSpPr>
      <xdr:spPr>
        <a:xfrm>
          <a:off x="12814300" y="6204610"/>
          <a:ext cx="889000" cy="19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127305</xdr:rowOff>
    </xdr:from>
    <xdr:to>
      <xdr:col>20</xdr:col>
      <xdr:colOff>9525</xdr:colOff>
      <xdr:row>38</xdr:row>
      <xdr:rowOff>57455</xdr:rowOff>
    </xdr:to>
    <xdr:sp macro="" textlink="">
      <xdr:nvSpPr>
        <xdr:cNvPr id="525" name="フローチャート : 判断 524"/>
        <xdr:cNvSpPr/>
      </xdr:nvSpPr>
      <xdr:spPr>
        <a:xfrm>
          <a:off x="13652500" y="64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48582</xdr:rowOff>
    </xdr:from>
    <xdr:ext cx="534377" cy="259045"/>
    <xdr:sp macro="" textlink="">
      <xdr:nvSpPr>
        <xdr:cNvPr id="526" name="テキスト ボックス 525"/>
        <xdr:cNvSpPr txBox="1"/>
      </xdr:nvSpPr>
      <xdr:spPr>
        <a:xfrm>
          <a:off x="13436111" y="656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116419</xdr:rowOff>
    </xdr:from>
    <xdr:to>
      <xdr:col>18</xdr:col>
      <xdr:colOff>492125</xdr:colOff>
      <xdr:row>38</xdr:row>
      <xdr:rowOff>46569</xdr:rowOff>
    </xdr:to>
    <xdr:sp macro="" textlink="">
      <xdr:nvSpPr>
        <xdr:cNvPr id="527" name="フローチャート : 判断 526"/>
        <xdr:cNvSpPr/>
      </xdr:nvSpPr>
      <xdr:spPr>
        <a:xfrm>
          <a:off x="12763500" y="646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37696</xdr:rowOff>
    </xdr:from>
    <xdr:ext cx="534377" cy="259045"/>
    <xdr:sp macro="" textlink="">
      <xdr:nvSpPr>
        <xdr:cNvPr id="528" name="テキスト ボックス 527"/>
        <xdr:cNvSpPr txBox="1"/>
      </xdr:nvSpPr>
      <xdr:spPr>
        <a:xfrm>
          <a:off x="12547111" y="655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31042</xdr:rowOff>
    </xdr:from>
    <xdr:to>
      <xdr:col>23</xdr:col>
      <xdr:colOff>568325</xdr:colOff>
      <xdr:row>37</xdr:row>
      <xdr:rowOff>132642</xdr:rowOff>
    </xdr:to>
    <xdr:sp macro="" textlink="">
      <xdr:nvSpPr>
        <xdr:cNvPr id="534" name="円/楕円 533"/>
        <xdr:cNvSpPr/>
      </xdr:nvSpPr>
      <xdr:spPr>
        <a:xfrm>
          <a:off x="16268700" y="63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9469</xdr:rowOff>
    </xdr:from>
    <xdr:ext cx="534377" cy="259045"/>
    <xdr:sp macro="" textlink="">
      <xdr:nvSpPr>
        <xdr:cNvPr id="535" name="消防費該当値テキスト"/>
        <xdr:cNvSpPr txBox="1"/>
      </xdr:nvSpPr>
      <xdr:spPr>
        <a:xfrm>
          <a:off x="16370300" y="635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28647</xdr:rowOff>
    </xdr:from>
    <xdr:to>
      <xdr:col>22</xdr:col>
      <xdr:colOff>415925</xdr:colOff>
      <xdr:row>37</xdr:row>
      <xdr:rowOff>130247</xdr:rowOff>
    </xdr:to>
    <xdr:sp macro="" textlink="">
      <xdr:nvSpPr>
        <xdr:cNvPr id="536" name="円/楕円 535"/>
        <xdr:cNvSpPr/>
      </xdr:nvSpPr>
      <xdr:spPr>
        <a:xfrm>
          <a:off x="15430500" y="63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146774</xdr:rowOff>
    </xdr:from>
    <xdr:ext cx="534377" cy="259045"/>
    <xdr:sp macro="" textlink="">
      <xdr:nvSpPr>
        <xdr:cNvPr id="537" name="テキスト ボックス 536"/>
        <xdr:cNvSpPr txBox="1"/>
      </xdr:nvSpPr>
      <xdr:spPr>
        <a:xfrm>
          <a:off x="15214111" y="614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128633</xdr:rowOff>
    </xdr:from>
    <xdr:to>
      <xdr:col>21</xdr:col>
      <xdr:colOff>212725</xdr:colOff>
      <xdr:row>37</xdr:row>
      <xdr:rowOff>58783</xdr:rowOff>
    </xdr:to>
    <xdr:sp macro="" textlink="">
      <xdr:nvSpPr>
        <xdr:cNvPr id="538" name="円/楕円 537"/>
        <xdr:cNvSpPr/>
      </xdr:nvSpPr>
      <xdr:spPr>
        <a:xfrm>
          <a:off x="14541500" y="63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75310</xdr:rowOff>
    </xdr:from>
    <xdr:ext cx="534377" cy="259045"/>
    <xdr:sp macro="" textlink="">
      <xdr:nvSpPr>
        <xdr:cNvPr id="539" name="テキスト ボックス 538"/>
        <xdr:cNvSpPr txBox="1"/>
      </xdr:nvSpPr>
      <xdr:spPr>
        <a:xfrm>
          <a:off x="14325111" y="607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5581</xdr:rowOff>
    </xdr:from>
    <xdr:to>
      <xdr:col>20</xdr:col>
      <xdr:colOff>9525</xdr:colOff>
      <xdr:row>37</xdr:row>
      <xdr:rowOff>107181</xdr:rowOff>
    </xdr:to>
    <xdr:sp macro="" textlink="">
      <xdr:nvSpPr>
        <xdr:cNvPr id="540" name="円/楕円 539"/>
        <xdr:cNvSpPr/>
      </xdr:nvSpPr>
      <xdr:spPr>
        <a:xfrm>
          <a:off x="13652500" y="63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123708</xdr:rowOff>
    </xdr:from>
    <xdr:ext cx="534377" cy="259045"/>
    <xdr:sp macro="" textlink="">
      <xdr:nvSpPr>
        <xdr:cNvPr id="541" name="テキスト ボックス 540"/>
        <xdr:cNvSpPr txBox="1"/>
      </xdr:nvSpPr>
      <xdr:spPr>
        <a:xfrm>
          <a:off x="13436111" y="612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153060</xdr:rowOff>
    </xdr:from>
    <xdr:to>
      <xdr:col>18</xdr:col>
      <xdr:colOff>492125</xdr:colOff>
      <xdr:row>36</xdr:row>
      <xdr:rowOff>83210</xdr:rowOff>
    </xdr:to>
    <xdr:sp macro="" textlink="">
      <xdr:nvSpPr>
        <xdr:cNvPr id="542" name="円/楕円 541"/>
        <xdr:cNvSpPr/>
      </xdr:nvSpPr>
      <xdr:spPr>
        <a:xfrm>
          <a:off x="12763500" y="61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99737</xdr:rowOff>
    </xdr:from>
    <xdr:ext cx="534377" cy="259045"/>
    <xdr:sp macro="" textlink="">
      <xdr:nvSpPr>
        <xdr:cNvPr id="543" name="テキスト ボックス 542"/>
        <xdr:cNvSpPr txBox="1"/>
      </xdr:nvSpPr>
      <xdr:spPr>
        <a:xfrm>
          <a:off x="12547111" y="59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5" name="直線コネクタ 554"/>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6" name="テキスト ボックス 555"/>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7" name="直線コネクタ 556"/>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8" name="テキスト ボックス 557"/>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9" name="直線コネクタ 558"/>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0" name="テキスト ボックス 559"/>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3" name="直線コネクタ 562"/>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4" name="テキスト ボックス 563"/>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5" name="直線コネクタ 564"/>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6" name="テキスト ボックス 565"/>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7" name="直線コネクタ 566"/>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8" name="テキスト ボックス 567"/>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2" name="直線コネクタ 571"/>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3"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4" name="直線コネクタ 573"/>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5"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6" name="直線コネクタ 575"/>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67434</xdr:rowOff>
    </xdr:from>
    <xdr:to>
      <xdr:col>23</xdr:col>
      <xdr:colOff>517525</xdr:colOff>
      <xdr:row>54</xdr:row>
      <xdr:rowOff>87850</xdr:rowOff>
    </xdr:to>
    <xdr:cxnSp macro="">
      <xdr:nvCxnSpPr>
        <xdr:cNvPr id="577" name="直線コネクタ 576"/>
        <xdr:cNvCxnSpPr/>
      </xdr:nvCxnSpPr>
      <xdr:spPr>
        <a:xfrm flipV="1">
          <a:off x="15481300" y="8811384"/>
          <a:ext cx="838200" cy="5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159638</xdr:rowOff>
    </xdr:from>
    <xdr:ext cx="534377" cy="259045"/>
    <xdr:sp macro="" textlink="">
      <xdr:nvSpPr>
        <xdr:cNvPr id="578" name="教育費平均値テキスト"/>
        <xdr:cNvSpPr txBox="1"/>
      </xdr:nvSpPr>
      <xdr:spPr>
        <a:xfrm>
          <a:off x="16370300" y="958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9" name="フローチャート : 判断 578"/>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87850</xdr:rowOff>
    </xdr:from>
    <xdr:to>
      <xdr:col>22</xdr:col>
      <xdr:colOff>365125</xdr:colOff>
      <xdr:row>56</xdr:row>
      <xdr:rowOff>73434</xdr:rowOff>
    </xdr:to>
    <xdr:cxnSp macro="">
      <xdr:nvCxnSpPr>
        <xdr:cNvPr id="580" name="直線コネクタ 579"/>
        <xdr:cNvCxnSpPr/>
      </xdr:nvCxnSpPr>
      <xdr:spPr>
        <a:xfrm flipV="1">
          <a:off x="14592300" y="9346150"/>
          <a:ext cx="889000" cy="3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136734</xdr:rowOff>
    </xdr:from>
    <xdr:to>
      <xdr:col>22</xdr:col>
      <xdr:colOff>415925</xdr:colOff>
      <xdr:row>56</xdr:row>
      <xdr:rowOff>66884</xdr:rowOff>
    </xdr:to>
    <xdr:sp macro="" textlink="">
      <xdr:nvSpPr>
        <xdr:cNvPr id="581" name="フローチャート : 判断 580"/>
        <xdr:cNvSpPr/>
      </xdr:nvSpPr>
      <xdr:spPr>
        <a:xfrm>
          <a:off x="15430500" y="95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58011</xdr:rowOff>
    </xdr:from>
    <xdr:ext cx="534377" cy="259045"/>
    <xdr:sp macro="" textlink="">
      <xdr:nvSpPr>
        <xdr:cNvPr id="582" name="テキスト ボックス 581"/>
        <xdr:cNvSpPr txBox="1"/>
      </xdr:nvSpPr>
      <xdr:spPr>
        <a:xfrm>
          <a:off x="15214111" y="96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73434</xdr:rowOff>
    </xdr:from>
    <xdr:to>
      <xdr:col>21</xdr:col>
      <xdr:colOff>161925</xdr:colOff>
      <xdr:row>56</xdr:row>
      <xdr:rowOff>117726</xdr:rowOff>
    </xdr:to>
    <xdr:cxnSp macro="">
      <xdr:nvCxnSpPr>
        <xdr:cNvPr id="583" name="直線コネクタ 582"/>
        <xdr:cNvCxnSpPr/>
      </xdr:nvCxnSpPr>
      <xdr:spPr>
        <a:xfrm flipV="1">
          <a:off x="13703300" y="9674634"/>
          <a:ext cx="889000" cy="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39694</xdr:rowOff>
    </xdr:from>
    <xdr:to>
      <xdr:col>21</xdr:col>
      <xdr:colOff>212725</xdr:colOff>
      <xdr:row>55</xdr:row>
      <xdr:rowOff>141294</xdr:rowOff>
    </xdr:to>
    <xdr:sp macro="" textlink="">
      <xdr:nvSpPr>
        <xdr:cNvPr id="584" name="フローチャート : 判断 583"/>
        <xdr:cNvSpPr/>
      </xdr:nvSpPr>
      <xdr:spPr>
        <a:xfrm>
          <a:off x="14541500" y="94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157821</xdr:rowOff>
    </xdr:from>
    <xdr:ext cx="534377" cy="259045"/>
    <xdr:sp macro="" textlink="">
      <xdr:nvSpPr>
        <xdr:cNvPr id="585" name="テキスト ボックス 584"/>
        <xdr:cNvSpPr txBox="1"/>
      </xdr:nvSpPr>
      <xdr:spPr>
        <a:xfrm>
          <a:off x="14325111" y="92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117726</xdr:rowOff>
    </xdr:from>
    <xdr:to>
      <xdr:col>19</xdr:col>
      <xdr:colOff>644525</xdr:colOff>
      <xdr:row>56</xdr:row>
      <xdr:rowOff>149330</xdr:rowOff>
    </xdr:to>
    <xdr:cxnSp macro="">
      <xdr:nvCxnSpPr>
        <xdr:cNvPr id="586" name="直線コネクタ 585"/>
        <xdr:cNvCxnSpPr/>
      </xdr:nvCxnSpPr>
      <xdr:spPr>
        <a:xfrm flipV="1">
          <a:off x="12814300" y="9718926"/>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61711</xdr:rowOff>
    </xdr:from>
    <xdr:to>
      <xdr:col>20</xdr:col>
      <xdr:colOff>9525</xdr:colOff>
      <xdr:row>56</xdr:row>
      <xdr:rowOff>163311</xdr:rowOff>
    </xdr:to>
    <xdr:sp macro="" textlink="">
      <xdr:nvSpPr>
        <xdr:cNvPr id="587" name="フローチャート : 判断 586"/>
        <xdr:cNvSpPr/>
      </xdr:nvSpPr>
      <xdr:spPr>
        <a:xfrm>
          <a:off x="13652500" y="96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8388</xdr:rowOff>
    </xdr:from>
    <xdr:ext cx="534377" cy="259045"/>
    <xdr:sp macro="" textlink="">
      <xdr:nvSpPr>
        <xdr:cNvPr id="588" name="テキスト ボックス 587"/>
        <xdr:cNvSpPr txBox="1"/>
      </xdr:nvSpPr>
      <xdr:spPr>
        <a:xfrm>
          <a:off x="13436111" y="94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46680</xdr:rowOff>
    </xdr:from>
    <xdr:to>
      <xdr:col>18</xdr:col>
      <xdr:colOff>492125</xdr:colOff>
      <xdr:row>56</xdr:row>
      <xdr:rowOff>148280</xdr:rowOff>
    </xdr:to>
    <xdr:sp macro="" textlink="">
      <xdr:nvSpPr>
        <xdr:cNvPr id="589" name="フローチャート : 判断 588"/>
        <xdr:cNvSpPr/>
      </xdr:nvSpPr>
      <xdr:spPr>
        <a:xfrm>
          <a:off x="12763500" y="964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164807</xdr:rowOff>
    </xdr:from>
    <xdr:ext cx="534377" cy="259045"/>
    <xdr:sp macro="" textlink="">
      <xdr:nvSpPr>
        <xdr:cNvPr id="590" name="テキスト ボックス 589"/>
        <xdr:cNvSpPr txBox="1"/>
      </xdr:nvSpPr>
      <xdr:spPr>
        <a:xfrm>
          <a:off x="12547111" y="94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16634</xdr:rowOff>
    </xdr:from>
    <xdr:to>
      <xdr:col>23</xdr:col>
      <xdr:colOff>568325</xdr:colOff>
      <xdr:row>51</xdr:row>
      <xdr:rowOff>118234</xdr:rowOff>
    </xdr:to>
    <xdr:sp macro="" textlink="">
      <xdr:nvSpPr>
        <xdr:cNvPr id="596" name="円/楕円 595"/>
        <xdr:cNvSpPr/>
      </xdr:nvSpPr>
      <xdr:spPr>
        <a:xfrm>
          <a:off x="16268700" y="876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103011</xdr:rowOff>
    </xdr:from>
    <xdr:ext cx="599010" cy="259045"/>
    <xdr:sp macro="" textlink="">
      <xdr:nvSpPr>
        <xdr:cNvPr id="597" name="教育費該当値テキスト"/>
        <xdr:cNvSpPr txBox="1"/>
      </xdr:nvSpPr>
      <xdr:spPr>
        <a:xfrm>
          <a:off x="16370300" y="867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121,058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37050</xdr:rowOff>
    </xdr:from>
    <xdr:to>
      <xdr:col>22</xdr:col>
      <xdr:colOff>415925</xdr:colOff>
      <xdr:row>54</xdr:row>
      <xdr:rowOff>138650</xdr:rowOff>
    </xdr:to>
    <xdr:sp macro="" textlink="">
      <xdr:nvSpPr>
        <xdr:cNvPr id="598" name="円/楕円 597"/>
        <xdr:cNvSpPr/>
      </xdr:nvSpPr>
      <xdr:spPr>
        <a:xfrm>
          <a:off x="15430500" y="92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155177</xdr:rowOff>
    </xdr:from>
    <xdr:ext cx="534377" cy="259045"/>
    <xdr:sp macro="" textlink="">
      <xdr:nvSpPr>
        <xdr:cNvPr id="599" name="テキスト ボックス 598"/>
        <xdr:cNvSpPr txBox="1"/>
      </xdr:nvSpPr>
      <xdr:spPr>
        <a:xfrm>
          <a:off x="15214111" y="90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83,629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22634</xdr:rowOff>
    </xdr:from>
    <xdr:to>
      <xdr:col>21</xdr:col>
      <xdr:colOff>212725</xdr:colOff>
      <xdr:row>56</xdr:row>
      <xdr:rowOff>124234</xdr:rowOff>
    </xdr:to>
    <xdr:sp macro="" textlink="">
      <xdr:nvSpPr>
        <xdr:cNvPr id="600" name="円/楕円 599"/>
        <xdr:cNvSpPr/>
      </xdr:nvSpPr>
      <xdr:spPr>
        <a:xfrm>
          <a:off x="14541500" y="96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115361</xdr:rowOff>
    </xdr:from>
    <xdr:ext cx="534377" cy="259045"/>
    <xdr:sp macro="" textlink="">
      <xdr:nvSpPr>
        <xdr:cNvPr id="601" name="テキスト ボックス 600"/>
        <xdr:cNvSpPr txBox="1"/>
      </xdr:nvSpPr>
      <xdr:spPr>
        <a:xfrm>
          <a:off x="14325111" y="971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66926</xdr:rowOff>
    </xdr:from>
    <xdr:to>
      <xdr:col>20</xdr:col>
      <xdr:colOff>9525</xdr:colOff>
      <xdr:row>56</xdr:row>
      <xdr:rowOff>168526</xdr:rowOff>
    </xdr:to>
    <xdr:sp macro="" textlink="">
      <xdr:nvSpPr>
        <xdr:cNvPr id="602" name="円/楕円 601"/>
        <xdr:cNvSpPr/>
      </xdr:nvSpPr>
      <xdr:spPr>
        <a:xfrm>
          <a:off x="13652500" y="96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159653</xdr:rowOff>
    </xdr:from>
    <xdr:ext cx="534377" cy="259045"/>
    <xdr:sp macro="" textlink="">
      <xdr:nvSpPr>
        <xdr:cNvPr id="603" name="テキスト ボックス 602"/>
        <xdr:cNvSpPr txBox="1"/>
      </xdr:nvSpPr>
      <xdr:spPr>
        <a:xfrm>
          <a:off x="13436111" y="97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98530</xdr:rowOff>
    </xdr:from>
    <xdr:to>
      <xdr:col>18</xdr:col>
      <xdr:colOff>492125</xdr:colOff>
      <xdr:row>57</xdr:row>
      <xdr:rowOff>28680</xdr:rowOff>
    </xdr:to>
    <xdr:sp macro="" textlink="">
      <xdr:nvSpPr>
        <xdr:cNvPr id="604" name="円/楕円 603"/>
        <xdr:cNvSpPr/>
      </xdr:nvSpPr>
      <xdr:spPr>
        <a:xfrm>
          <a:off x="12763500" y="96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19807</xdr:rowOff>
    </xdr:from>
    <xdr:ext cx="534377" cy="259045"/>
    <xdr:sp macro="" textlink="">
      <xdr:nvSpPr>
        <xdr:cNvPr id="605" name="テキスト ボックス 604"/>
        <xdr:cNvSpPr txBox="1"/>
      </xdr:nvSpPr>
      <xdr:spPr>
        <a:xfrm>
          <a:off x="12547111" y="97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9" name="テキスト ボックス 61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3" name="テキスト ボックス 62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9" name="直線コネクタ 628"/>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30"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2"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3" name="直線コネクタ 632"/>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87378</xdr:rowOff>
    </xdr:from>
    <xdr:to>
      <xdr:col>23</xdr:col>
      <xdr:colOff>517525</xdr:colOff>
      <xdr:row>75</xdr:row>
      <xdr:rowOff>138419</xdr:rowOff>
    </xdr:to>
    <xdr:cxnSp macro="">
      <xdr:nvCxnSpPr>
        <xdr:cNvPr id="634" name="直線コネクタ 633"/>
        <xdr:cNvCxnSpPr/>
      </xdr:nvCxnSpPr>
      <xdr:spPr>
        <a:xfrm flipV="1">
          <a:off x="15481300" y="12260328"/>
          <a:ext cx="838200" cy="7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121319</xdr:rowOff>
    </xdr:from>
    <xdr:ext cx="469744" cy="259045"/>
    <xdr:sp macro="" textlink="">
      <xdr:nvSpPr>
        <xdr:cNvPr id="635" name="災害復旧費平均値テキスト"/>
        <xdr:cNvSpPr txBox="1"/>
      </xdr:nvSpPr>
      <xdr:spPr>
        <a:xfrm>
          <a:off x="16370300" y="1349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6" name="フローチャート : 判断 635"/>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54337</xdr:rowOff>
    </xdr:from>
    <xdr:to>
      <xdr:col>22</xdr:col>
      <xdr:colOff>365125</xdr:colOff>
      <xdr:row>75</xdr:row>
      <xdr:rowOff>138419</xdr:rowOff>
    </xdr:to>
    <xdr:cxnSp macro="">
      <xdr:nvCxnSpPr>
        <xdr:cNvPr id="637" name="直線コネクタ 636"/>
        <xdr:cNvCxnSpPr/>
      </xdr:nvCxnSpPr>
      <xdr:spPr>
        <a:xfrm>
          <a:off x="14592300" y="12741637"/>
          <a:ext cx="889000" cy="25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135961</xdr:rowOff>
    </xdr:from>
    <xdr:to>
      <xdr:col>22</xdr:col>
      <xdr:colOff>415925</xdr:colOff>
      <xdr:row>79</xdr:row>
      <xdr:rowOff>66111</xdr:rowOff>
    </xdr:to>
    <xdr:sp macro="" textlink="">
      <xdr:nvSpPr>
        <xdr:cNvPr id="638" name="フローチャート : 判断 637"/>
        <xdr:cNvSpPr/>
      </xdr:nvSpPr>
      <xdr:spPr>
        <a:xfrm>
          <a:off x="15430500" y="1350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57238</xdr:rowOff>
    </xdr:from>
    <xdr:ext cx="469744" cy="259045"/>
    <xdr:sp macro="" textlink="">
      <xdr:nvSpPr>
        <xdr:cNvPr id="639" name="テキスト ボックス 638"/>
        <xdr:cNvSpPr txBox="1"/>
      </xdr:nvSpPr>
      <xdr:spPr>
        <a:xfrm>
          <a:off x="15246427" y="1360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54337</xdr:rowOff>
    </xdr:from>
    <xdr:to>
      <xdr:col>21</xdr:col>
      <xdr:colOff>161925</xdr:colOff>
      <xdr:row>76</xdr:row>
      <xdr:rowOff>79175</xdr:rowOff>
    </xdr:to>
    <xdr:cxnSp macro="">
      <xdr:nvCxnSpPr>
        <xdr:cNvPr id="640" name="直線コネクタ 639"/>
        <xdr:cNvCxnSpPr/>
      </xdr:nvCxnSpPr>
      <xdr:spPr>
        <a:xfrm flipV="1">
          <a:off x="13703300" y="12741637"/>
          <a:ext cx="889000" cy="36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137401</xdr:rowOff>
    </xdr:from>
    <xdr:to>
      <xdr:col>21</xdr:col>
      <xdr:colOff>212725</xdr:colOff>
      <xdr:row>79</xdr:row>
      <xdr:rowOff>67551</xdr:rowOff>
    </xdr:to>
    <xdr:sp macro="" textlink="">
      <xdr:nvSpPr>
        <xdr:cNvPr id="641" name="フローチャート : 判断 640"/>
        <xdr:cNvSpPr/>
      </xdr:nvSpPr>
      <xdr:spPr>
        <a:xfrm>
          <a:off x="14541500" y="135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58678</xdr:rowOff>
    </xdr:from>
    <xdr:ext cx="469744" cy="259045"/>
    <xdr:sp macro="" textlink="">
      <xdr:nvSpPr>
        <xdr:cNvPr id="642" name="テキスト ボックス 641"/>
        <xdr:cNvSpPr txBox="1"/>
      </xdr:nvSpPr>
      <xdr:spPr>
        <a:xfrm>
          <a:off x="14357427" y="1360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79175</xdr:rowOff>
    </xdr:from>
    <xdr:to>
      <xdr:col>19</xdr:col>
      <xdr:colOff>644525</xdr:colOff>
      <xdr:row>76</xdr:row>
      <xdr:rowOff>102240</xdr:rowOff>
    </xdr:to>
    <xdr:cxnSp macro="">
      <xdr:nvCxnSpPr>
        <xdr:cNvPr id="643" name="直線コネクタ 642"/>
        <xdr:cNvCxnSpPr/>
      </xdr:nvCxnSpPr>
      <xdr:spPr>
        <a:xfrm flipV="1">
          <a:off x="12814300" y="13109375"/>
          <a:ext cx="8890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131862</xdr:rowOff>
    </xdr:from>
    <xdr:to>
      <xdr:col>20</xdr:col>
      <xdr:colOff>9525</xdr:colOff>
      <xdr:row>79</xdr:row>
      <xdr:rowOff>62012</xdr:rowOff>
    </xdr:to>
    <xdr:sp macro="" textlink="">
      <xdr:nvSpPr>
        <xdr:cNvPr id="644" name="フローチャート : 判断 643"/>
        <xdr:cNvSpPr/>
      </xdr:nvSpPr>
      <xdr:spPr>
        <a:xfrm>
          <a:off x="13652500" y="1350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53139</xdr:rowOff>
    </xdr:from>
    <xdr:ext cx="469744" cy="259045"/>
    <xdr:sp macro="" textlink="">
      <xdr:nvSpPr>
        <xdr:cNvPr id="645" name="テキスト ボックス 644"/>
        <xdr:cNvSpPr txBox="1"/>
      </xdr:nvSpPr>
      <xdr:spPr>
        <a:xfrm>
          <a:off x="13468427" y="1359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122828</xdr:rowOff>
    </xdr:from>
    <xdr:to>
      <xdr:col>18</xdr:col>
      <xdr:colOff>492125</xdr:colOff>
      <xdr:row>79</xdr:row>
      <xdr:rowOff>52978</xdr:rowOff>
    </xdr:to>
    <xdr:sp macro="" textlink="">
      <xdr:nvSpPr>
        <xdr:cNvPr id="646" name="フローチャート : 判断 645"/>
        <xdr:cNvSpPr/>
      </xdr:nvSpPr>
      <xdr:spPr>
        <a:xfrm>
          <a:off x="12763500" y="1349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44105</xdr:rowOff>
    </xdr:from>
    <xdr:ext cx="534377" cy="259045"/>
    <xdr:sp macro="" textlink="">
      <xdr:nvSpPr>
        <xdr:cNvPr id="647" name="テキスト ボックス 646"/>
        <xdr:cNvSpPr txBox="1"/>
      </xdr:nvSpPr>
      <xdr:spPr>
        <a:xfrm>
          <a:off x="12547111" y="1358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36578</xdr:rowOff>
    </xdr:from>
    <xdr:to>
      <xdr:col>23</xdr:col>
      <xdr:colOff>568325</xdr:colOff>
      <xdr:row>71</xdr:row>
      <xdr:rowOff>138178</xdr:rowOff>
    </xdr:to>
    <xdr:sp macro="" textlink="">
      <xdr:nvSpPr>
        <xdr:cNvPr id="653" name="円/楕円 652"/>
        <xdr:cNvSpPr/>
      </xdr:nvSpPr>
      <xdr:spPr>
        <a:xfrm>
          <a:off x="16268700" y="1220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161055</xdr:rowOff>
    </xdr:from>
    <xdr:ext cx="599010" cy="259045"/>
    <xdr:sp macro="" textlink="">
      <xdr:nvSpPr>
        <xdr:cNvPr id="654" name="災害復旧費該当値テキスト"/>
        <xdr:cNvSpPr txBox="1"/>
      </xdr:nvSpPr>
      <xdr:spPr>
        <a:xfrm>
          <a:off x="16370300" y="1216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348,733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87619</xdr:rowOff>
    </xdr:from>
    <xdr:to>
      <xdr:col>22</xdr:col>
      <xdr:colOff>415925</xdr:colOff>
      <xdr:row>76</xdr:row>
      <xdr:rowOff>17769</xdr:rowOff>
    </xdr:to>
    <xdr:sp macro="" textlink="">
      <xdr:nvSpPr>
        <xdr:cNvPr id="655" name="円/楕円 654"/>
        <xdr:cNvSpPr/>
      </xdr:nvSpPr>
      <xdr:spPr>
        <a:xfrm>
          <a:off x="15430500" y="129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34296</xdr:rowOff>
    </xdr:from>
    <xdr:ext cx="599010" cy="259045"/>
    <xdr:sp macro="" textlink="">
      <xdr:nvSpPr>
        <xdr:cNvPr id="656" name="テキスト ボックス 655"/>
        <xdr:cNvSpPr txBox="1"/>
      </xdr:nvSpPr>
      <xdr:spPr>
        <a:xfrm>
          <a:off x="15181794" y="1272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155,336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3537</xdr:rowOff>
    </xdr:from>
    <xdr:to>
      <xdr:col>21</xdr:col>
      <xdr:colOff>212725</xdr:colOff>
      <xdr:row>74</xdr:row>
      <xdr:rowOff>105137</xdr:rowOff>
    </xdr:to>
    <xdr:sp macro="" textlink="">
      <xdr:nvSpPr>
        <xdr:cNvPr id="657" name="円/楕円 656"/>
        <xdr:cNvSpPr/>
      </xdr:nvSpPr>
      <xdr:spPr>
        <a:xfrm>
          <a:off x="14541500" y="126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121664</xdr:rowOff>
    </xdr:from>
    <xdr:ext cx="599010" cy="259045"/>
    <xdr:sp macro="" textlink="">
      <xdr:nvSpPr>
        <xdr:cNvPr id="658" name="テキスト ボックス 657"/>
        <xdr:cNvSpPr txBox="1"/>
      </xdr:nvSpPr>
      <xdr:spPr>
        <a:xfrm>
          <a:off x="14292794" y="1246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222,405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28375</xdr:rowOff>
    </xdr:from>
    <xdr:to>
      <xdr:col>20</xdr:col>
      <xdr:colOff>9525</xdr:colOff>
      <xdr:row>76</xdr:row>
      <xdr:rowOff>129975</xdr:rowOff>
    </xdr:to>
    <xdr:sp macro="" textlink="">
      <xdr:nvSpPr>
        <xdr:cNvPr id="659" name="円/楕円 658"/>
        <xdr:cNvSpPr/>
      </xdr:nvSpPr>
      <xdr:spPr>
        <a:xfrm>
          <a:off x="13652500" y="130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146501</xdr:rowOff>
    </xdr:from>
    <xdr:ext cx="599010" cy="259045"/>
    <xdr:sp macro="" textlink="">
      <xdr:nvSpPr>
        <xdr:cNvPr id="660" name="テキスト ボックス 659"/>
        <xdr:cNvSpPr txBox="1"/>
      </xdr:nvSpPr>
      <xdr:spPr>
        <a:xfrm>
          <a:off x="13403794" y="1283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125,886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51440</xdr:rowOff>
    </xdr:from>
    <xdr:to>
      <xdr:col>18</xdr:col>
      <xdr:colOff>492125</xdr:colOff>
      <xdr:row>76</xdr:row>
      <xdr:rowOff>153040</xdr:rowOff>
    </xdr:to>
    <xdr:sp macro="" textlink="">
      <xdr:nvSpPr>
        <xdr:cNvPr id="661" name="円/楕円 660"/>
        <xdr:cNvSpPr/>
      </xdr:nvSpPr>
      <xdr:spPr>
        <a:xfrm>
          <a:off x="12763500" y="130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169567</xdr:rowOff>
    </xdr:from>
    <xdr:ext cx="599010" cy="259045"/>
    <xdr:sp macro="" textlink="">
      <xdr:nvSpPr>
        <xdr:cNvPr id="662" name="テキスト ボックス 661"/>
        <xdr:cNvSpPr txBox="1"/>
      </xdr:nvSpPr>
      <xdr:spPr>
        <a:xfrm>
          <a:off x="12514794" y="1285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4" name="直線コネクタ 683"/>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5"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6" name="直線コネクタ 685"/>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7"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8" name="直線コネクタ 687"/>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136829</xdr:rowOff>
    </xdr:from>
    <xdr:to>
      <xdr:col>23</xdr:col>
      <xdr:colOff>517525</xdr:colOff>
      <xdr:row>96</xdr:row>
      <xdr:rowOff>158062</xdr:rowOff>
    </xdr:to>
    <xdr:cxnSp macro="">
      <xdr:nvCxnSpPr>
        <xdr:cNvPr id="689" name="直線コネクタ 688"/>
        <xdr:cNvCxnSpPr/>
      </xdr:nvCxnSpPr>
      <xdr:spPr>
        <a:xfrm>
          <a:off x="15481300" y="16596029"/>
          <a:ext cx="838200" cy="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90"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1" name="フローチャート : 判断 690"/>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136829</xdr:rowOff>
    </xdr:from>
    <xdr:to>
      <xdr:col>22</xdr:col>
      <xdr:colOff>365125</xdr:colOff>
      <xdr:row>96</xdr:row>
      <xdr:rowOff>163164</xdr:rowOff>
    </xdr:to>
    <xdr:cxnSp macro="">
      <xdr:nvCxnSpPr>
        <xdr:cNvPr id="692" name="直線コネクタ 691"/>
        <xdr:cNvCxnSpPr/>
      </xdr:nvCxnSpPr>
      <xdr:spPr>
        <a:xfrm flipV="1">
          <a:off x="14592300" y="16596029"/>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59579</xdr:rowOff>
    </xdr:from>
    <xdr:to>
      <xdr:col>22</xdr:col>
      <xdr:colOff>415925</xdr:colOff>
      <xdr:row>96</xdr:row>
      <xdr:rowOff>161179</xdr:rowOff>
    </xdr:to>
    <xdr:sp macro="" textlink="">
      <xdr:nvSpPr>
        <xdr:cNvPr id="693" name="フローチャート : 判断 692"/>
        <xdr:cNvSpPr/>
      </xdr:nvSpPr>
      <xdr:spPr>
        <a:xfrm>
          <a:off x="15430500" y="1651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6256</xdr:rowOff>
    </xdr:from>
    <xdr:ext cx="534377" cy="259045"/>
    <xdr:sp macro="" textlink="">
      <xdr:nvSpPr>
        <xdr:cNvPr id="694" name="テキスト ボックス 693"/>
        <xdr:cNvSpPr txBox="1"/>
      </xdr:nvSpPr>
      <xdr:spPr>
        <a:xfrm>
          <a:off x="15214111" y="1629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138671</xdr:rowOff>
    </xdr:from>
    <xdr:to>
      <xdr:col>21</xdr:col>
      <xdr:colOff>161925</xdr:colOff>
      <xdr:row>96</xdr:row>
      <xdr:rowOff>163164</xdr:rowOff>
    </xdr:to>
    <xdr:cxnSp macro="">
      <xdr:nvCxnSpPr>
        <xdr:cNvPr id="695" name="直線コネクタ 694"/>
        <xdr:cNvCxnSpPr/>
      </xdr:nvCxnSpPr>
      <xdr:spPr>
        <a:xfrm>
          <a:off x="13703300" y="165978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52732</xdr:rowOff>
    </xdr:from>
    <xdr:to>
      <xdr:col>21</xdr:col>
      <xdr:colOff>212725</xdr:colOff>
      <xdr:row>96</xdr:row>
      <xdr:rowOff>154332</xdr:rowOff>
    </xdr:to>
    <xdr:sp macro="" textlink="">
      <xdr:nvSpPr>
        <xdr:cNvPr id="696" name="フローチャート : 判断 695"/>
        <xdr:cNvSpPr/>
      </xdr:nvSpPr>
      <xdr:spPr>
        <a:xfrm>
          <a:off x="14541500" y="1651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170859</xdr:rowOff>
    </xdr:from>
    <xdr:ext cx="534377" cy="259045"/>
    <xdr:sp macro="" textlink="">
      <xdr:nvSpPr>
        <xdr:cNvPr id="697" name="テキスト ボックス 696"/>
        <xdr:cNvSpPr txBox="1"/>
      </xdr:nvSpPr>
      <xdr:spPr>
        <a:xfrm>
          <a:off x="14325111" y="162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138671</xdr:rowOff>
    </xdr:from>
    <xdr:to>
      <xdr:col>19</xdr:col>
      <xdr:colOff>644525</xdr:colOff>
      <xdr:row>96</xdr:row>
      <xdr:rowOff>160837</xdr:rowOff>
    </xdr:to>
    <xdr:cxnSp macro="">
      <xdr:nvCxnSpPr>
        <xdr:cNvPr id="698" name="直線コネクタ 697"/>
        <xdr:cNvCxnSpPr/>
      </xdr:nvCxnSpPr>
      <xdr:spPr>
        <a:xfrm flipV="1">
          <a:off x="12814300" y="16597871"/>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51437</xdr:rowOff>
    </xdr:from>
    <xdr:to>
      <xdr:col>20</xdr:col>
      <xdr:colOff>9525</xdr:colOff>
      <xdr:row>96</xdr:row>
      <xdr:rowOff>153037</xdr:rowOff>
    </xdr:to>
    <xdr:sp macro="" textlink="">
      <xdr:nvSpPr>
        <xdr:cNvPr id="699" name="フローチャート : 判断 698"/>
        <xdr:cNvSpPr/>
      </xdr:nvSpPr>
      <xdr:spPr>
        <a:xfrm>
          <a:off x="13652500" y="165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169564</xdr:rowOff>
    </xdr:from>
    <xdr:ext cx="534377" cy="259045"/>
    <xdr:sp macro="" textlink="">
      <xdr:nvSpPr>
        <xdr:cNvPr id="700" name="テキスト ボックス 699"/>
        <xdr:cNvSpPr txBox="1"/>
      </xdr:nvSpPr>
      <xdr:spPr>
        <a:xfrm>
          <a:off x="13436111" y="162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46980</xdr:rowOff>
    </xdr:from>
    <xdr:to>
      <xdr:col>18</xdr:col>
      <xdr:colOff>492125</xdr:colOff>
      <xdr:row>96</xdr:row>
      <xdr:rowOff>148580</xdr:rowOff>
    </xdr:to>
    <xdr:sp macro="" textlink="">
      <xdr:nvSpPr>
        <xdr:cNvPr id="701" name="フローチャート : 判断 700"/>
        <xdr:cNvSpPr/>
      </xdr:nvSpPr>
      <xdr:spPr>
        <a:xfrm>
          <a:off x="12763500" y="1650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165107</xdr:rowOff>
    </xdr:from>
    <xdr:ext cx="534377" cy="259045"/>
    <xdr:sp macro="" textlink="">
      <xdr:nvSpPr>
        <xdr:cNvPr id="702" name="テキスト ボックス 701"/>
        <xdr:cNvSpPr txBox="1"/>
      </xdr:nvSpPr>
      <xdr:spPr>
        <a:xfrm>
          <a:off x="12547111" y="1628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107262</xdr:rowOff>
    </xdr:from>
    <xdr:to>
      <xdr:col>23</xdr:col>
      <xdr:colOff>568325</xdr:colOff>
      <xdr:row>97</xdr:row>
      <xdr:rowOff>37412</xdr:rowOff>
    </xdr:to>
    <xdr:sp macro="" textlink="">
      <xdr:nvSpPr>
        <xdr:cNvPr id="708" name="円/楕円 707"/>
        <xdr:cNvSpPr/>
      </xdr:nvSpPr>
      <xdr:spPr>
        <a:xfrm>
          <a:off x="16268700" y="165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85689</xdr:rowOff>
    </xdr:from>
    <xdr:ext cx="534377" cy="259045"/>
    <xdr:sp macro="" textlink="">
      <xdr:nvSpPr>
        <xdr:cNvPr id="709" name="公債費該当値テキスト"/>
        <xdr:cNvSpPr txBox="1"/>
      </xdr:nvSpPr>
      <xdr:spPr>
        <a:xfrm>
          <a:off x="16370300" y="1654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70,984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86029</xdr:rowOff>
    </xdr:from>
    <xdr:to>
      <xdr:col>22</xdr:col>
      <xdr:colOff>415925</xdr:colOff>
      <xdr:row>97</xdr:row>
      <xdr:rowOff>16179</xdr:rowOff>
    </xdr:to>
    <xdr:sp macro="" textlink="">
      <xdr:nvSpPr>
        <xdr:cNvPr id="710" name="円/楕円 709"/>
        <xdr:cNvSpPr/>
      </xdr:nvSpPr>
      <xdr:spPr>
        <a:xfrm>
          <a:off x="15430500" y="165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7306</xdr:rowOff>
    </xdr:from>
    <xdr:ext cx="534377" cy="259045"/>
    <xdr:sp macro="" textlink="">
      <xdr:nvSpPr>
        <xdr:cNvPr id="711" name="テキスト ボックス 710"/>
        <xdr:cNvSpPr txBox="1"/>
      </xdr:nvSpPr>
      <xdr:spPr>
        <a:xfrm>
          <a:off x="15214111" y="166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112364</xdr:rowOff>
    </xdr:from>
    <xdr:to>
      <xdr:col>21</xdr:col>
      <xdr:colOff>212725</xdr:colOff>
      <xdr:row>97</xdr:row>
      <xdr:rowOff>42514</xdr:rowOff>
    </xdr:to>
    <xdr:sp macro="" textlink="">
      <xdr:nvSpPr>
        <xdr:cNvPr id="712" name="円/楕円 711"/>
        <xdr:cNvSpPr/>
      </xdr:nvSpPr>
      <xdr:spPr>
        <a:xfrm>
          <a:off x="14541500" y="165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33641</xdr:rowOff>
    </xdr:from>
    <xdr:ext cx="534377" cy="259045"/>
    <xdr:sp macro="" textlink="">
      <xdr:nvSpPr>
        <xdr:cNvPr id="713" name="テキスト ボックス 712"/>
        <xdr:cNvSpPr txBox="1"/>
      </xdr:nvSpPr>
      <xdr:spPr>
        <a:xfrm>
          <a:off x="14325111" y="1666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87871</xdr:rowOff>
    </xdr:from>
    <xdr:to>
      <xdr:col>20</xdr:col>
      <xdr:colOff>9525</xdr:colOff>
      <xdr:row>97</xdr:row>
      <xdr:rowOff>18021</xdr:rowOff>
    </xdr:to>
    <xdr:sp macro="" textlink="">
      <xdr:nvSpPr>
        <xdr:cNvPr id="714" name="円/楕円 713"/>
        <xdr:cNvSpPr/>
      </xdr:nvSpPr>
      <xdr:spPr>
        <a:xfrm>
          <a:off x="13652500" y="165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9148</xdr:rowOff>
    </xdr:from>
    <xdr:ext cx="534377" cy="259045"/>
    <xdr:sp macro="" textlink="">
      <xdr:nvSpPr>
        <xdr:cNvPr id="715" name="テキスト ボックス 714"/>
        <xdr:cNvSpPr txBox="1"/>
      </xdr:nvSpPr>
      <xdr:spPr>
        <a:xfrm>
          <a:off x="13436111" y="1663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110037</xdr:rowOff>
    </xdr:from>
    <xdr:to>
      <xdr:col>18</xdr:col>
      <xdr:colOff>492125</xdr:colOff>
      <xdr:row>97</xdr:row>
      <xdr:rowOff>40187</xdr:rowOff>
    </xdr:to>
    <xdr:sp macro="" textlink="">
      <xdr:nvSpPr>
        <xdr:cNvPr id="716" name="円/楕円 715"/>
        <xdr:cNvSpPr/>
      </xdr:nvSpPr>
      <xdr:spPr>
        <a:xfrm>
          <a:off x="12763500" y="165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31314</xdr:rowOff>
    </xdr:from>
    <xdr:ext cx="534377" cy="259045"/>
    <xdr:sp macro="" textlink="">
      <xdr:nvSpPr>
        <xdr:cNvPr id="717" name="テキスト ボックス 716"/>
        <xdr:cNvSpPr txBox="1"/>
      </xdr:nvSpPr>
      <xdr:spPr>
        <a:xfrm>
          <a:off x="12547111" y="166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9" name="直線コネクタ 738"/>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40"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2"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3" name="直線コネクタ 742"/>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5"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6" name="フローチャート : 判断 745"/>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78613</xdr:rowOff>
    </xdr:from>
    <xdr:to>
      <xdr:col>31</xdr:col>
      <xdr:colOff>85725</xdr:colOff>
      <xdr:row>39</xdr:row>
      <xdr:rowOff>8763</xdr:rowOff>
    </xdr:to>
    <xdr:sp macro="" textlink="">
      <xdr:nvSpPr>
        <xdr:cNvPr id="748" name="フローチャート : 判断 747"/>
        <xdr:cNvSpPr/>
      </xdr:nvSpPr>
      <xdr:spPr>
        <a:xfrm>
          <a:off x="21272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25290</xdr:rowOff>
    </xdr:from>
    <xdr:ext cx="313932" cy="259045"/>
    <xdr:sp macro="" textlink="">
      <xdr:nvSpPr>
        <xdr:cNvPr id="749" name="テキスト ボックス 748"/>
        <xdr:cNvSpPr txBox="1"/>
      </xdr:nvSpPr>
      <xdr:spPr>
        <a:xfrm>
          <a:off x="21166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18948</xdr:rowOff>
    </xdr:from>
    <xdr:to>
      <xdr:col>29</xdr:col>
      <xdr:colOff>568325</xdr:colOff>
      <xdr:row>38</xdr:row>
      <xdr:rowOff>120548</xdr:rowOff>
    </xdr:to>
    <xdr:sp macro="" textlink="">
      <xdr:nvSpPr>
        <xdr:cNvPr id="751" name="フローチャート : 判断 750"/>
        <xdr:cNvSpPr/>
      </xdr:nvSpPr>
      <xdr:spPr>
        <a:xfrm>
          <a:off x="20383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137075</xdr:rowOff>
    </xdr:from>
    <xdr:ext cx="378565" cy="259045"/>
    <xdr:sp macro="" textlink="">
      <xdr:nvSpPr>
        <xdr:cNvPr id="752" name="テキスト ボックス 751"/>
        <xdr:cNvSpPr txBox="1"/>
      </xdr:nvSpPr>
      <xdr:spPr>
        <a:xfrm>
          <a:off x="20245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81128</xdr:rowOff>
    </xdr:from>
    <xdr:to>
      <xdr:col>28</xdr:col>
      <xdr:colOff>365125</xdr:colOff>
      <xdr:row>39</xdr:row>
      <xdr:rowOff>11278</xdr:rowOff>
    </xdr:to>
    <xdr:sp macro="" textlink="">
      <xdr:nvSpPr>
        <xdr:cNvPr id="754" name="フローチャート : 判断 753"/>
        <xdr:cNvSpPr/>
      </xdr:nvSpPr>
      <xdr:spPr>
        <a:xfrm>
          <a:off x="19494500" y="6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27805</xdr:rowOff>
    </xdr:from>
    <xdr:ext cx="313932" cy="259045"/>
    <xdr:sp macro="" textlink="">
      <xdr:nvSpPr>
        <xdr:cNvPr id="755" name="テキスト ボックス 754"/>
        <xdr:cNvSpPr txBox="1"/>
      </xdr:nvSpPr>
      <xdr:spPr>
        <a:xfrm>
          <a:off x="19388333" y="6371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81128</xdr:rowOff>
    </xdr:from>
    <xdr:to>
      <xdr:col>27</xdr:col>
      <xdr:colOff>161925</xdr:colOff>
      <xdr:row>39</xdr:row>
      <xdr:rowOff>11278</xdr:rowOff>
    </xdr:to>
    <xdr:sp macro="" textlink="">
      <xdr:nvSpPr>
        <xdr:cNvPr id="756" name="フローチャート : 判断 755"/>
        <xdr:cNvSpPr/>
      </xdr:nvSpPr>
      <xdr:spPr>
        <a:xfrm>
          <a:off x="18605500" y="6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27805</xdr:rowOff>
    </xdr:from>
    <xdr:ext cx="313932" cy="259045"/>
    <xdr:sp macro="" textlink="">
      <xdr:nvSpPr>
        <xdr:cNvPr id="757" name="テキスト ボックス 756"/>
        <xdr:cNvSpPr txBox="1"/>
      </xdr:nvSpPr>
      <xdr:spPr>
        <a:xfrm>
          <a:off x="18499333" y="6371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4"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性質別歳出と同じく、</a:t>
          </a:r>
          <a:r>
            <a:rPr kumimoji="1" lang="ja-JP" altLang="ja-JP" sz="1300">
              <a:solidFill>
                <a:schemeClr val="dk1"/>
              </a:solidFill>
              <a:effectLst/>
              <a:latin typeface="+mn-lt"/>
              <a:ea typeface="+mn-ea"/>
              <a:cs typeface="+mn-cs"/>
            </a:rPr>
            <a:t>多くの項目で類似団体平均と比較し増減の多い突出した数値となっているが、</a:t>
          </a:r>
          <a:r>
            <a:rPr kumimoji="1" lang="ja-JP" altLang="en-US" sz="1300">
              <a:solidFill>
                <a:schemeClr val="dk1"/>
              </a:solidFill>
              <a:effectLst/>
              <a:latin typeface="+mn-lt"/>
              <a:ea typeface="+mn-ea"/>
              <a:cs typeface="+mn-cs"/>
            </a:rPr>
            <a:t>目的別においても、</a:t>
          </a:r>
          <a:r>
            <a:rPr kumimoji="1" lang="ja-JP" altLang="ja-JP" sz="1300">
              <a:solidFill>
                <a:schemeClr val="dk1"/>
              </a:solidFill>
              <a:effectLst/>
              <a:latin typeface="+mn-lt"/>
              <a:ea typeface="+mn-ea"/>
              <a:cs typeface="+mn-cs"/>
            </a:rPr>
            <a:t>すべて東日本大震災の影響による復旧復興事業によるもので、高い水準となっている。</a:t>
          </a:r>
          <a:endParaRPr lang="ja-JP" altLang="ja-JP" sz="1300">
            <a:effectLst/>
          </a:endParaRPr>
        </a:p>
        <a:p>
          <a:r>
            <a:rPr kumimoji="1" lang="ja-JP" altLang="ja-JP" sz="1300">
              <a:solidFill>
                <a:schemeClr val="dk1"/>
              </a:solidFill>
              <a:effectLst/>
              <a:latin typeface="+mn-lt"/>
              <a:ea typeface="+mn-ea"/>
              <a:cs typeface="+mn-cs"/>
            </a:rPr>
            <a:t>その中でも住民一人当たり百万円を超えているのが、</a:t>
          </a:r>
          <a:r>
            <a:rPr kumimoji="1" lang="ja-JP" altLang="en-US" sz="1300">
              <a:solidFill>
                <a:schemeClr val="dk1"/>
              </a:solidFill>
              <a:effectLst/>
              <a:latin typeface="+mn-lt"/>
              <a:ea typeface="+mn-ea"/>
              <a:cs typeface="+mn-cs"/>
            </a:rPr>
            <a:t>総務</a:t>
          </a:r>
          <a:r>
            <a:rPr kumimoji="1" lang="ja-JP" altLang="ja-JP" sz="1300">
              <a:solidFill>
                <a:schemeClr val="dk1"/>
              </a:solidFill>
              <a:effectLst/>
              <a:latin typeface="+mn-lt"/>
              <a:ea typeface="+mn-ea"/>
              <a:cs typeface="+mn-cs"/>
            </a:rPr>
            <a:t>費と</a:t>
          </a:r>
          <a:r>
            <a:rPr kumimoji="1" lang="ja-JP" altLang="en-US" sz="1300">
              <a:solidFill>
                <a:schemeClr val="dk1"/>
              </a:solidFill>
              <a:effectLst/>
              <a:latin typeface="+mn-lt"/>
              <a:ea typeface="+mn-ea"/>
              <a:cs typeface="+mn-cs"/>
            </a:rPr>
            <a:t>土木費</a:t>
          </a:r>
          <a:r>
            <a:rPr kumimoji="1" lang="ja-JP" altLang="ja-JP" sz="1300">
              <a:solidFill>
                <a:schemeClr val="dk1"/>
              </a:solidFill>
              <a:effectLst/>
              <a:latin typeface="+mn-lt"/>
              <a:ea typeface="+mn-ea"/>
              <a:cs typeface="+mn-cs"/>
            </a:rPr>
            <a:t>である。</a:t>
          </a:r>
          <a:r>
            <a:rPr kumimoji="1" lang="ja-JP" altLang="en-US" sz="1300">
              <a:solidFill>
                <a:schemeClr val="dk1"/>
              </a:solidFill>
              <a:effectLst/>
              <a:latin typeface="+mn-lt"/>
              <a:ea typeface="+mn-ea"/>
              <a:cs typeface="+mn-cs"/>
            </a:rPr>
            <a:t>性質別と同じく、総務</a:t>
          </a:r>
          <a:r>
            <a:rPr kumimoji="1" lang="ja-JP" altLang="ja-JP" sz="1300">
              <a:solidFill>
                <a:schemeClr val="dk1"/>
              </a:solidFill>
              <a:effectLst/>
              <a:latin typeface="+mn-lt"/>
              <a:ea typeface="+mn-ea"/>
              <a:cs typeface="+mn-cs"/>
            </a:rPr>
            <a:t>費については、主に復興交付金の積立によるもので</a:t>
          </a:r>
          <a:r>
            <a:rPr kumimoji="1" lang="ja-JP" altLang="en-US" sz="1300">
              <a:solidFill>
                <a:schemeClr val="dk1"/>
              </a:solidFill>
              <a:effectLst/>
              <a:latin typeface="+mn-lt"/>
              <a:ea typeface="+mn-ea"/>
              <a:cs typeface="+mn-cs"/>
            </a:rPr>
            <a:t>あり、土木費については、</a:t>
          </a:r>
          <a:r>
            <a:rPr kumimoji="1" lang="ja-JP" altLang="ja-JP" sz="1300">
              <a:solidFill>
                <a:schemeClr val="dk1"/>
              </a:solidFill>
              <a:effectLst/>
              <a:latin typeface="+mn-lt"/>
              <a:ea typeface="+mn-ea"/>
              <a:cs typeface="+mn-cs"/>
            </a:rPr>
            <a:t>主に復興交付金事業による防災集団移転促進事業や災害公営住宅建設事業によるものである。</a:t>
          </a:r>
          <a:endParaRPr lang="ja-JP" altLang="ja-JP" sz="1300">
            <a:effectLst/>
          </a:endParaRPr>
        </a:p>
        <a:p>
          <a:r>
            <a:rPr kumimoji="1" lang="ja-JP" altLang="ja-JP" sz="1300">
              <a:solidFill>
                <a:schemeClr val="dk1"/>
              </a:solidFill>
              <a:effectLst/>
              <a:latin typeface="+mn-lt"/>
              <a:ea typeface="+mn-ea"/>
              <a:cs typeface="+mn-cs"/>
            </a:rPr>
            <a:t>これからも復旧復興事業を実施することから、今後数年は</a:t>
          </a:r>
          <a:r>
            <a:rPr kumimoji="1" lang="ja-JP" altLang="en-US" sz="1300">
              <a:solidFill>
                <a:schemeClr val="dk1"/>
              </a:solidFill>
              <a:effectLst/>
              <a:latin typeface="+mn-lt"/>
              <a:ea typeface="+mn-ea"/>
              <a:cs typeface="+mn-cs"/>
            </a:rPr>
            <a:t>多くの項目で</a:t>
          </a:r>
          <a:r>
            <a:rPr kumimoji="1" lang="ja-JP" altLang="ja-JP" sz="1300">
              <a:solidFill>
                <a:schemeClr val="dk1"/>
              </a:solidFill>
              <a:effectLst/>
              <a:latin typeface="+mn-lt"/>
              <a:ea typeface="+mn-ea"/>
              <a:cs typeface="+mn-cs"/>
            </a:rPr>
            <a:t>類似団体と比較して高い水準となることが予想される。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dk1"/>
              </a:solidFill>
              <a:effectLst/>
              <a:latin typeface="+mn-lt"/>
              <a:ea typeface="+mn-ea"/>
              <a:cs typeface="+mn-cs"/>
            </a:rPr>
            <a:t>財政調整基金残高が</a:t>
          </a:r>
          <a:r>
            <a:rPr lang="en-US" altLang="ja-JP" sz="1200" b="0" i="0" baseline="0">
              <a:solidFill>
                <a:schemeClr val="dk1"/>
              </a:solidFill>
              <a:effectLst/>
              <a:latin typeface="+mn-lt"/>
              <a:ea typeface="+mn-ea"/>
              <a:cs typeface="+mn-cs"/>
            </a:rPr>
            <a:t>40.22</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と大きく増加</a:t>
          </a:r>
          <a:r>
            <a:rPr lang="ja-JP" altLang="ja-JP" sz="1200" b="0" i="0" baseline="0">
              <a:solidFill>
                <a:schemeClr val="dk1"/>
              </a:solidFill>
              <a:effectLst/>
              <a:latin typeface="+mn-lt"/>
              <a:ea typeface="+mn-ea"/>
              <a:cs typeface="+mn-cs"/>
            </a:rPr>
            <a:t>し、実質収支額が</a:t>
          </a:r>
          <a:r>
            <a:rPr lang="en-US" altLang="ja-JP" sz="1200" b="0" i="0" baseline="0">
              <a:solidFill>
                <a:schemeClr val="dk1"/>
              </a:solidFill>
              <a:effectLst/>
              <a:latin typeface="+mn-lt"/>
              <a:ea typeface="+mn-ea"/>
              <a:cs typeface="+mn-cs"/>
            </a:rPr>
            <a:t>11.37</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、実質単年度収支が</a:t>
          </a:r>
          <a:r>
            <a:rPr lang="en-US" altLang="ja-JP" sz="1200" b="0" i="0" baseline="0">
              <a:solidFill>
                <a:schemeClr val="dk1"/>
              </a:solidFill>
              <a:effectLst/>
              <a:latin typeface="+mn-lt"/>
              <a:ea typeface="+mn-ea"/>
              <a:cs typeface="+mn-cs"/>
            </a:rPr>
            <a:t>31.28</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している。</a:t>
          </a:r>
          <a:endParaRPr lang="ja-JP" altLang="ja-JP" sz="1200">
            <a:effectLst/>
          </a:endParaRPr>
        </a:p>
        <a:p>
          <a:pPr eaLnBrk="1" fontAlgn="auto" latinLnBrk="0" hangingPunct="1"/>
          <a:r>
            <a:rPr lang="ja-JP" altLang="en-US" sz="1200" b="0" i="0" baseline="0">
              <a:solidFill>
                <a:schemeClr val="dk1"/>
              </a:solidFill>
              <a:effectLst/>
              <a:latin typeface="+mn-lt"/>
              <a:ea typeface="+mn-ea"/>
              <a:cs typeface="+mn-cs"/>
            </a:rPr>
            <a:t>実質収支は減少しているが、いずれも</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復旧事業による過年度補助金の精算が多額であったことが</a:t>
          </a:r>
          <a:r>
            <a:rPr lang="ja-JP" altLang="ja-JP" sz="1200" b="0" i="0" baseline="0">
              <a:solidFill>
                <a:schemeClr val="dk1"/>
              </a:solidFill>
              <a:effectLst/>
              <a:latin typeface="+mn-lt"/>
              <a:ea typeface="+mn-ea"/>
              <a:cs typeface="+mn-cs"/>
            </a:rPr>
            <a:t>大きな要因となっている。</a:t>
          </a:r>
          <a:endParaRPr lang="ja-JP" altLang="ja-JP" sz="1200">
            <a:effectLst/>
          </a:endParaRPr>
        </a:p>
        <a:p>
          <a:pPr eaLnBrk="1" fontAlgn="auto" latinLnBrk="0" hangingPunct="1"/>
          <a:r>
            <a:rPr lang="ja-JP" altLang="en-US" sz="1200" b="0" i="0" baseline="0">
              <a:solidFill>
                <a:schemeClr val="dk1"/>
              </a:solidFill>
              <a:effectLst/>
              <a:latin typeface="+mn-lt"/>
              <a:ea typeface="+mn-ea"/>
              <a:cs typeface="+mn-cs"/>
            </a:rPr>
            <a:t>数値が震災以前に比べ大きく増減しているのは、</a:t>
          </a:r>
          <a:r>
            <a:rPr lang="ja-JP" altLang="ja-JP" sz="1200" b="0" i="0" baseline="0">
              <a:solidFill>
                <a:schemeClr val="dk1"/>
              </a:solidFill>
              <a:effectLst/>
              <a:latin typeface="+mn-lt"/>
              <a:ea typeface="+mn-ea"/>
              <a:cs typeface="+mn-cs"/>
            </a:rPr>
            <a:t>東日本大震災の影響であり、一時的なものである</a:t>
          </a:r>
          <a:r>
            <a:rPr lang="ja-JP" altLang="en-US" sz="1200" b="0" i="0" baseline="0">
              <a:solidFill>
                <a:schemeClr val="dk1"/>
              </a:solidFill>
              <a:effectLst/>
              <a:latin typeface="+mn-lt"/>
              <a:ea typeface="+mn-ea"/>
              <a:cs typeface="+mn-cs"/>
            </a:rPr>
            <a:t>。今後、事業の完了等により、いずれの数値も減少していくことが予想されるが、</a:t>
          </a:r>
          <a:r>
            <a:rPr lang="ja-JP" altLang="ja-JP" sz="1200" b="0" i="0" baseline="0">
              <a:solidFill>
                <a:schemeClr val="dk1"/>
              </a:solidFill>
              <a:effectLst/>
              <a:latin typeface="+mn-lt"/>
              <a:ea typeface="+mn-ea"/>
              <a:cs typeface="+mn-cs"/>
            </a:rPr>
            <a:t>健全な財政状況を維持し、より良く向上させるためにも、必要な事業を峻別し、歳出の徹底的な見直しと、歳入の確保に努める。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過去</a:t>
          </a:r>
          <a:r>
            <a:rPr lang="en-US" altLang="ja-JP" sz="1400" b="0" i="0" baseline="0">
              <a:solidFill>
                <a:schemeClr val="dk1"/>
              </a:solidFill>
              <a:effectLst/>
              <a:latin typeface="+mn-lt"/>
              <a:ea typeface="+mn-ea"/>
              <a:cs typeface="+mn-cs"/>
            </a:rPr>
            <a:t>5</a:t>
          </a:r>
          <a:r>
            <a:rPr lang="ja-JP" altLang="ja-JP" sz="1400" b="0" i="0" baseline="0">
              <a:solidFill>
                <a:schemeClr val="dk1"/>
              </a:solidFill>
              <a:effectLst/>
              <a:latin typeface="+mn-lt"/>
              <a:ea typeface="+mn-ea"/>
              <a:cs typeface="+mn-cs"/>
            </a:rPr>
            <a:t>年間、連結実質赤字比率は</a:t>
          </a:r>
          <a:r>
            <a:rPr lang="en-US" altLang="ja-JP" sz="1400" b="0" i="0" baseline="0">
              <a:solidFill>
                <a:schemeClr val="dk1"/>
              </a:solidFill>
              <a:effectLst/>
              <a:latin typeface="+mn-lt"/>
              <a:ea typeface="+mn-ea"/>
              <a:cs typeface="+mn-cs"/>
            </a:rPr>
            <a:t>0</a:t>
          </a:r>
          <a:r>
            <a:rPr lang="ja-JP" altLang="ja-JP" sz="1400" b="0" i="0" baseline="0">
              <a:solidFill>
                <a:schemeClr val="dk1"/>
              </a:solidFill>
              <a:effectLst/>
              <a:latin typeface="+mn-lt"/>
              <a:ea typeface="+mn-ea"/>
              <a:cs typeface="+mn-cs"/>
            </a:rPr>
            <a:t>％を維持しており、健全な財政状況となっている。各会計毎にみてみると、一般会計では</a:t>
          </a:r>
          <a:r>
            <a:rPr lang="en-US" altLang="ja-JP" sz="1400" b="0" i="0" baseline="0">
              <a:solidFill>
                <a:schemeClr val="dk1"/>
              </a:solidFill>
              <a:effectLst/>
              <a:latin typeface="+mn-lt"/>
              <a:ea typeface="+mn-ea"/>
              <a:cs typeface="+mn-cs"/>
            </a:rPr>
            <a:t>11.37</a:t>
          </a:r>
          <a:r>
            <a:rPr lang="ja-JP" altLang="en-US" sz="1400" b="0" i="0" baseline="0">
              <a:solidFill>
                <a:schemeClr val="dk1"/>
              </a:solidFill>
              <a:effectLst/>
              <a:latin typeface="+mn-lt"/>
              <a:ea typeface="+mn-ea"/>
              <a:cs typeface="+mn-cs"/>
            </a:rPr>
            <a:t>％減少したものの復旧復興</a:t>
          </a:r>
          <a:r>
            <a:rPr lang="ja-JP" altLang="ja-JP" sz="1400" b="0" i="0" baseline="0">
              <a:solidFill>
                <a:schemeClr val="dk1"/>
              </a:solidFill>
              <a:effectLst/>
              <a:latin typeface="+mn-lt"/>
              <a:ea typeface="+mn-ea"/>
              <a:cs typeface="+mn-cs"/>
            </a:rPr>
            <a:t>事業の影響により</a:t>
          </a:r>
          <a:r>
            <a:rPr lang="en-US" altLang="ja-JP" sz="1400" b="0" i="0" baseline="0">
              <a:solidFill>
                <a:schemeClr val="dk1"/>
              </a:solidFill>
              <a:effectLst/>
              <a:latin typeface="+mn-lt"/>
              <a:ea typeface="+mn-ea"/>
              <a:cs typeface="+mn-cs"/>
            </a:rPr>
            <a:t>31.29</a:t>
          </a:r>
          <a:r>
            <a:rPr lang="ja-JP" altLang="ja-JP" sz="1400" b="0" i="0" baseline="0">
              <a:solidFill>
                <a:schemeClr val="dk1"/>
              </a:solidFill>
              <a:effectLst/>
              <a:latin typeface="+mn-lt"/>
              <a:ea typeface="+mn-ea"/>
              <a:cs typeface="+mn-cs"/>
            </a:rPr>
            <a:t>％と多額になっている。各特別会計においては、ほぼ同等値を維持している。しかし、水道事業会計や病院事業会計、公共下水道事業特別会計は、東日本大震災の影響で利用者の減少による収入減や復旧復興事業等様々な問題が山積している。今後の復旧復興事業についても企業債に頼る</a:t>
          </a:r>
          <a:r>
            <a:rPr lang="ja-JP" altLang="en-US" sz="1400" b="0" i="0" baseline="0">
              <a:solidFill>
                <a:schemeClr val="dk1"/>
              </a:solidFill>
              <a:effectLst/>
              <a:latin typeface="+mn-lt"/>
              <a:ea typeface="+mn-ea"/>
              <a:cs typeface="+mn-cs"/>
            </a:rPr>
            <a:t>こと</a:t>
          </a:r>
          <a:r>
            <a:rPr lang="ja-JP" altLang="ja-JP" sz="1400" b="0" i="0" baseline="0">
              <a:solidFill>
                <a:schemeClr val="dk1"/>
              </a:solidFill>
              <a:effectLst/>
              <a:latin typeface="+mn-lt"/>
              <a:ea typeface="+mn-ea"/>
              <a:cs typeface="+mn-cs"/>
            </a:rPr>
            <a:t>なく、経営方針等の検討が必要となる。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59059370</v>
      </c>
      <c r="BO4" s="379"/>
      <c r="BP4" s="379"/>
      <c r="BQ4" s="379"/>
      <c r="BR4" s="379"/>
      <c r="BS4" s="379"/>
      <c r="BT4" s="379"/>
      <c r="BU4" s="380"/>
      <c r="BV4" s="378">
        <v>51622984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31.3</v>
      </c>
      <c r="CU4" s="385"/>
      <c r="CV4" s="385"/>
      <c r="CW4" s="385"/>
      <c r="CX4" s="385"/>
      <c r="CY4" s="385"/>
      <c r="CZ4" s="385"/>
      <c r="DA4" s="386"/>
      <c r="DB4" s="384">
        <v>42.7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53988207</v>
      </c>
      <c r="BO5" s="416"/>
      <c r="BP5" s="416"/>
      <c r="BQ5" s="416"/>
      <c r="BR5" s="416"/>
      <c r="BS5" s="416"/>
      <c r="BT5" s="416"/>
      <c r="BU5" s="417"/>
      <c r="BV5" s="415">
        <v>45470434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84.5</v>
      </c>
      <c r="CU5" s="413"/>
      <c r="CV5" s="413"/>
      <c r="CW5" s="413"/>
      <c r="CX5" s="413"/>
      <c r="CY5" s="413"/>
      <c r="CZ5" s="413"/>
      <c r="DA5" s="414"/>
      <c r="DB5" s="412">
        <v>87.6</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5071163</v>
      </c>
      <c r="BO6" s="416"/>
      <c r="BP6" s="416"/>
      <c r="BQ6" s="416"/>
      <c r="BR6" s="416"/>
      <c r="BS6" s="416"/>
      <c r="BT6" s="416"/>
      <c r="BU6" s="417"/>
      <c r="BV6" s="415">
        <v>6152550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88.5</v>
      </c>
      <c r="CU6" s="453"/>
      <c r="CV6" s="453"/>
      <c r="CW6" s="453"/>
      <c r="CX6" s="453"/>
      <c r="CY6" s="453"/>
      <c r="CZ6" s="453"/>
      <c r="DA6" s="454"/>
      <c r="DB6" s="452">
        <v>92.3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3362603</v>
      </c>
      <c r="BO7" s="416"/>
      <c r="BP7" s="416"/>
      <c r="BQ7" s="416"/>
      <c r="BR7" s="416"/>
      <c r="BS7" s="416"/>
      <c r="BT7" s="416"/>
      <c r="BU7" s="417"/>
      <c r="BV7" s="415">
        <v>3825127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5459596</v>
      </c>
      <c r="CU7" s="416"/>
      <c r="CV7" s="416"/>
      <c r="CW7" s="416"/>
      <c r="CX7" s="416"/>
      <c r="CY7" s="416"/>
      <c r="CZ7" s="416"/>
      <c r="DA7" s="417"/>
      <c r="DB7" s="415">
        <v>5455324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1708560</v>
      </c>
      <c r="BO8" s="416"/>
      <c r="BP8" s="416"/>
      <c r="BQ8" s="416"/>
      <c r="BR8" s="416"/>
      <c r="BS8" s="416"/>
      <c r="BT8" s="416"/>
      <c r="BU8" s="417"/>
      <c r="BV8" s="415">
        <v>2327423</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0.27</v>
      </c>
      <c r="CU8" s="456"/>
      <c r="CV8" s="456"/>
      <c r="CW8" s="456"/>
      <c r="CX8" s="456"/>
      <c r="CY8" s="456"/>
      <c r="CZ8" s="456"/>
      <c r="DA8" s="457"/>
      <c r="DB8" s="455">
        <v>0.27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12370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-618863</v>
      </c>
      <c r="BO9" s="416"/>
      <c r="BP9" s="416"/>
      <c r="BQ9" s="416"/>
      <c r="BR9" s="416"/>
      <c r="BS9" s="416"/>
      <c r="BT9" s="416"/>
      <c r="BU9" s="417"/>
      <c r="BV9" s="415">
        <v>373940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5.6</v>
      </c>
      <c r="CU9" s="413"/>
      <c r="CV9" s="413"/>
      <c r="CW9" s="413"/>
      <c r="CX9" s="413"/>
      <c r="CY9" s="413"/>
      <c r="CZ9" s="413"/>
      <c r="DA9" s="414"/>
      <c r="DB9" s="412">
        <v>5.8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17429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1002133</v>
      </c>
      <c r="BO10" s="416"/>
      <c r="BP10" s="416"/>
      <c r="BQ10" s="416"/>
      <c r="BR10" s="416"/>
      <c r="BS10" s="416"/>
      <c r="BT10" s="416"/>
      <c r="BU10" s="417"/>
      <c r="BV10" s="415">
        <v>2601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13806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1700000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13685</v>
      </c>
      <c r="S13" s="497"/>
      <c r="T13" s="497"/>
      <c r="U13" s="497"/>
      <c r="V13" s="498"/>
      <c r="W13" s="431" t="s">
        <v>121</v>
      </c>
      <c r="X13" s="432"/>
      <c r="Y13" s="432"/>
      <c r="Z13" s="432"/>
      <c r="AA13" s="432"/>
      <c r="AB13" s="422"/>
      <c r="AC13" s="466">
        <v>1932</v>
      </c>
      <c r="AD13" s="467"/>
      <c r="AE13" s="467"/>
      <c r="AF13" s="467"/>
      <c r="AG13" s="506"/>
      <c r="AH13" s="466">
        <v>2303</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383270</v>
      </c>
      <c r="BO13" s="416"/>
      <c r="BP13" s="416"/>
      <c r="BQ13" s="416"/>
      <c r="BR13" s="416"/>
      <c r="BS13" s="416"/>
      <c r="BT13" s="416"/>
      <c r="BU13" s="417"/>
      <c r="BV13" s="415">
        <v>-1323459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9.8000000000000007</v>
      </c>
      <c r="CU13" s="413"/>
      <c r="CV13" s="413"/>
      <c r="CW13" s="413"/>
      <c r="CX13" s="413"/>
      <c r="CY13" s="413"/>
      <c r="CZ13" s="413"/>
      <c r="DA13" s="414"/>
      <c r="DB13" s="412">
        <v>11.2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14169</v>
      </c>
      <c r="S14" s="497"/>
      <c r="T14" s="497"/>
      <c r="U14" s="497"/>
      <c r="V14" s="498"/>
      <c r="W14" s="405"/>
      <c r="X14" s="406"/>
      <c r="Y14" s="406"/>
      <c r="Z14" s="406"/>
      <c r="AA14" s="406"/>
      <c r="AB14" s="395"/>
      <c r="AC14" s="499">
        <v>23.4</v>
      </c>
      <c r="AD14" s="500"/>
      <c r="AE14" s="500"/>
      <c r="AF14" s="500"/>
      <c r="AG14" s="501"/>
      <c r="AH14" s="499">
        <v>26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14047</v>
      </c>
      <c r="S15" s="497"/>
      <c r="T15" s="497"/>
      <c r="U15" s="497"/>
      <c r="V15" s="498"/>
      <c r="W15" s="431" t="s">
        <v>127</v>
      </c>
      <c r="X15" s="432"/>
      <c r="Y15" s="432"/>
      <c r="Z15" s="432"/>
      <c r="AA15" s="432"/>
      <c r="AB15" s="422"/>
      <c r="AC15" s="466">
        <v>2312</v>
      </c>
      <c r="AD15" s="467"/>
      <c r="AE15" s="467"/>
      <c r="AF15" s="467"/>
      <c r="AG15" s="506"/>
      <c r="AH15" s="466">
        <v>2611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1297818</v>
      </c>
      <c r="BO15" s="379"/>
      <c r="BP15" s="379"/>
      <c r="BQ15" s="379"/>
      <c r="BR15" s="379"/>
      <c r="BS15" s="379"/>
      <c r="BT15" s="379"/>
      <c r="BU15" s="380"/>
      <c r="BV15" s="378">
        <v>1196524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28</v>
      </c>
      <c r="AD16" s="500"/>
      <c r="AE16" s="500"/>
      <c r="AF16" s="500"/>
      <c r="AG16" s="501"/>
      <c r="AH16" s="499">
        <v>29.5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4487383</v>
      </c>
      <c r="BO16" s="416"/>
      <c r="BP16" s="416"/>
      <c r="BQ16" s="416"/>
      <c r="BR16" s="416"/>
      <c r="BS16" s="416"/>
      <c r="BT16" s="416"/>
      <c r="BU16" s="417"/>
      <c r="BV16" s="415">
        <v>4270849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3999</v>
      </c>
      <c r="AD17" s="467"/>
      <c r="AE17" s="467"/>
      <c r="AF17" s="467"/>
      <c r="AG17" s="506"/>
      <c r="AH17" s="466">
        <v>3937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1670139</v>
      </c>
      <c r="BO17" s="416"/>
      <c r="BP17" s="416"/>
      <c r="BQ17" s="416"/>
      <c r="BR17" s="416"/>
      <c r="BS17" s="416"/>
      <c r="BT17" s="416"/>
      <c r="BU17" s="417"/>
      <c r="BV17" s="415">
        <v>1577634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163.4</v>
      </c>
      <c r="M18" s="528"/>
      <c r="N18" s="528"/>
      <c r="O18" s="528"/>
      <c r="P18" s="528"/>
      <c r="Q18" s="528"/>
      <c r="R18" s="529"/>
      <c r="S18" s="529"/>
      <c r="T18" s="529"/>
      <c r="U18" s="529"/>
      <c r="V18" s="530"/>
      <c r="W18" s="433"/>
      <c r="X18" s="434"/>
      <c r="Y18" s="434"/>
      <c r="Z18" s="434"/>
      <c r="AA18" s="434"/>
      <c r="AB18" s="425"/>
      <c r="AC18" s="531">
        <v>48.5</v>
      </c>
      <c r="AD18" s="532"/>
      <c r="AE18" s="532"/>
      <c r="AF18" s="532"/>
      <c r="AG18" s="533"/>
      <c r="AH18" s="531">
        <v>44.5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4544572</v>
      </c>
      <c r="BO18" s="416"/>
      <c r="BP18" s="416"/>
      <c r="BQ18" s="416"/>
      <c r="BR18" s="416"/>
      <c r="BS18" s="416"/>
      <c r="BT18" s="416"/>
      <c r="BU18" s="417"/>
      <c r="BV18" s="415">
        <v>4583249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76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16844594</v>
      </c>
      <c r="BO19" s="416"/>
      <c r="BP19" s="416"/>
      <c r="BQ19" s="416"/>
      <c r="BR19" s="416"/>
      <c r="BS19" s="416"/>
      <c r="BT19" s="416"/>
      <c r="BU19" s="417"/>
      <c r="BV19" s="415">
        <v>17878991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4041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1" t="s">
        <v>146</v>
      </c>
      <c r="AI22" s="432"/>
      <c r="AJ22" s="432"/>
      <c r="AK22" s="432"/>
      <c r="AL22" s="422"/>
      <c r="AM22" s="571" t="s">
        <v>147</v>
      </c>
      <c r="AN22" s="572"/>
      <c r="AO22" s="572"/>
      <c r="AP22" s="572"/>
      <c r="AQ22" s="572"/>
      <c r="AR22" s="573"/>
      <c r="AS22" s="554" t="s">
        <v>144</v>
      </c>
      <c r="AT22" s="555"/>
      <c r="AU22" s="555"/>
      <c r="AV22" s="555"/>
      <c r="AW22" s="555"/>
      <c r="AX22" s="577"/>
      <c r="AY22" s="579"/>
      <c r="AZ22" s="580"/>
      <c r="BA22" s="580"/>
      <c r="BB22" s="580"/>
      <c r="BC22" s="580"/>
      <c r="BD22" s="580"/>
      <c r="BE22" s="580"/>
      <c r="BF22" s="580"/>
      <c r="BG22" s="580"/>
      <c r="BH22" s="580"/>
      <c r="BI22" s="580"/>
      <c r="BJ22" s="580"/>
      <c r="BK22" s="580"/>
      <c r="BL22" s="580"/>
      <c r="BM22" s="581"/>
      <c r="BN22" s="582"/>
      <c r="BO22" s="583"/>
      <c r="BP22" s="583"/>
      <c r="BQ22" s="583"/>
      <c r="BR22" s="583"/>
      <c r="BS22" s="583"/>
      <c r="BT22" s="583"/>
      <c r="BU22" s="584"/>
      <c r="BV22" s="582"/>
      <c r="BW22" s="583"/>
      <c r="BX22" s="583"/>
      <c r="BY22" s="583"/>
      <c r="BZ22" s="583"/>
      <c r="CA22" s="583"/>
      <c r="CB22" s="583"/>
      <c r="CC22" s="584"/>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4"/>
      <c r="AN23" s="575"/>
      <c r="AO23" s="575"/>
      <c r="AP23" s="575"/>
      <c r="AQ23" s="575"/>
      <c r="AR23" s="576"/>
      <c r="AS23" s="557"/>
      <c r="AT23" s="558"/>
      <c r="AU23" s="558"/>
      <c r="AV23" s="558"/>
      <c r="AW23" s="558"/>
      <c r="AX23" s="578"/>
      <c r="AY23" s="375" t="s">
        <v>148</v>
      </c>
      <c r="AZ23" s="376"/>
      <c r="BA23" s="376"/>
      <c r="BB23" s="376"/>
      <c r="BC23" s="376"/>
      <c r="BD23" s="376"/>
      <c r="BE23" s="376"/>
      <c r="BF23" s="376"/>
      <c r="BG23" s="376"/>
      <c r="BH23" s="376"/>
      <c r="BI23" s="376"/>
      <c r="BJ23" s="376"/>
      <c r="BK23" s="376"/>
      <c r="BL23" s="376"/>
      <c r="BM23" s="377"/>
      <c r="BN23" s="415">
        <v>10357033</v>
      </c>
      <c r="BO23" s="416"/>
      <c r="BP23" s="416"/>
      <c r="BQ23" s="416"/>
      <c r="BR23" s="416"/>
      <c r="BS23" s="416"/>
      <c r="BT23" s="416"/>
      <c r="BU23" s="417"/>
      <c r="BV23" s="415">
        <v>9550857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7299</v>
      </c>
      <c r="R24" s="467"/>
      <c r="S24" s="467"/>
      <c r="T24" s="467"/>
      <c r="U24" s="467"/>
      <c r="V24" s="506"/>
      <c r="W24" s="561"/>
      <c r="X24" s="549"/>
      <c r="Y24" s="550"/>
      <c r="Z24" s="465" t="s">
        <v>150</v>
      </c>
      <c r="AA24" s="445"/>
      <c r="AB24" s="445"/>
      <c r="AC24" s="445"/>
      <c r="AD24" s="445"/>
      <c r="AE24" s="445"/>
      <c r="AF24" s="445"/>
      <c r="AG24" s="446"/>
      <c r="AH24" s="466">
        <v>211</v>
      </c>
      <c r="AI24" s="467"/>
      <c r="AJ24" s="467"/>
      <c r="AK24" s="467"/>
      <c r="AL24" s="506"/>
      <c r="AM24" s="466">
        <v>599451</v>
      </c>
      <c r="AN24" s="467"/>
      <c r="AO24" s="467"/>
      <c r="AP24" s="467"/>
      <c r="AQ24" s="467"/>
      <c r="AR24" s="506"/>
      <c r="AS24" s="466">
        <v>2841</v>
      </c>
      <c r="AT24" s="467"/>
      <c r="AU24" s="467"/>
      <c r="AV24" s="467"/>
      <c r="AW24" s="467"/>
      <c r="AX24" s="468"/>
      <c r="AY24" s="579" t="s">
        <v>151</v>
      </c>
      <c r="AZ24" s="580"/>
      <c r="BA24" s="580"/>
      <c r="BB24" s="580"/>
      <c r="BC24" s="580"/>
      <c r="BD24" s="580"/>
      <c r="BE24" s="580"/>
      <c r="BF24" s="580"/>
      <c r="BG24" s="580"/>
      <c r="BH24" s="580"/>
      <c r="BI24" s="580"/>
      <c r="BJ24" s="580"/>
      <c r="BK24" s="580"/>
      <c r="BL24" s="580"/>
      <c r="BM24" s="581"/>
      <c r="BN24" s="415">
        <v>7056248</v>
      </c>
      <c r="BO24" s="416"/>
      <c r="BP24" s="416"/>
      <c r="BQ24" s="416"/>
      <c r="BR24" s="416"/>
      <c r="BS24" s="416"/>
      <c r="BT24" s="416"/>
      <c r="BU24" s="417"/>
      <c r="BV24" s="415">
        <v>6204213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5580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39832544</v>
      </c>
      <c r="BO25" s="379"/>
      <c r="BP25" s="379"/>
      <c r="BQ25" s="379"/>
      <c r="BR25" s="379"/>
      <c r="BS25" s="379"/>
      <c r="BT25" s="379"/>
      <c r="BU25" s="380"/>
      <c r="BV25" s="378">
        <v>69729654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4569</v>
      </c>
      <c r="R26" s="467"/>
      <c r="S26" s="467"/>
      <c r="T26" s="467"/>
      <c r="U26" s="467"/>
      <c r="V26" s="506"/>
      <c r="W26" s="561"/>
      <c r="X26" s="549"/>
      <c r="Y26" s="550"/>
      <c r="Z26" s="465" t="s">
        <v>156</v>
      </c>
      <c r="AA26" s="585"/>
      <c r="AB26" s="585"/>
      <c r="AC26" s="585"/>
      <c r="AD26" s="585"/>
      <c r="AE26" s="585"/>
      <c r="AF26" s="585"/>
      <c r="AG26" s="586"/>
      <c r="AH26" s="466">
        <v>12</v>
      </c>
      <c r="AI26" s="467"/>
      <c r="AJ26" s="467"/>
      <c r="AK26" s="467"/>
      <c r="AL26" s="506"/>
      <c r="AM26" s="466">
        <v>34776</v>
      </c>
      <c r="AN26" s="467"/>
      <c r="AO26" s="467"/>
      <c r="AP26" s="467"/>
      <c r="AQ26" s="467"/>
      <c r="AR26" s="506"/>
      <c r="AS26" s="466">
        <v>2898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3000</v>
      </c>
      <c r="R27" s="467"/>
      <c r="S27" s="467"/>
      <c r="T27" s="467"/>
      <c r="U27" s="467"/>
      <c r="V27" s="506"/>
      <c r="W27" s="561"/>
      <c r="X27" s="549"/>
      <c r="Y27" s="550"/>
      <c r="Z27" s="465" t="s">
        <v>159</v>
      </c>
      <c r="AA27" s="445"/>
      <c r="AB27" s="445"/>
      <c r="AC27" s="445"/>
      <c r="AD27" s="445"/>
      <c r="AE27" s="445"/>
      <c r="AF27" s="445"/>
      <c r="AG27" s="446"/>
      <c r="AH27" s="466">
        <v>2</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2">
        <v>155129</v>
      </c>
      <c r="BO27" s="583"/>
      <c r="BP27" s="583"/>
      <c r="BQ27" s="583"/>
      <c r="BR27" s="583"/>
      <c r="BS27" s="583"/>
      <c r="BT27" s="583"/>
      <c r="BU27" s="584"/>
      <c r="BV27" s="582">
        <v>155093</v>
      </c>
      <c r="BW27" s="583"/>
      <c r="BX27" s="583"/>
      <c r="BY27" s="583"/>
      <c r="BZ27" s="583"/>
      <c r="CA27" s="583"/>
      <c r="CB27" s="583"/>
      <c r="CC27" s="584"/>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2480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8339638</v>
      </c>
      <c r="BO28" s="379"/>
      <c r="BP28" s="379"/>
      <c r="BQ28" s="379"/>
      <c r="BR28" s="379"/>
      <c r="BS28" s="379"/>
      <c r="BT28" s="379"/>
      <c r="BU28" s="380"/>
      <c r="BV28" s="378">
        <v>6137505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14</v>
      </c>
      <c r="M29" s="467"/>
      <c r="N29" s="467"/>
      <c r="O29" s="467"/>
      <c r="P29" s="506"/>
      <c r="Q29" s="466">
        <v>2300</v>
      </c>
      <c r="R29" s="467"/>
      <c r="S29" s="467"/>
      <c r="T29" s="467"/>
      <c r="U29" s="467"/>
      <c r="V29" s="506"/>
      <c r="W29" s="562"/>
      <c r="X29" s="563"/>
      <c r="Y29" s="564"/>
      <c r="Z29" s="465" t="s">
        <v>167</v>
      </c>
      <c r="AA29" s="445"/>
      <c r="AB29" s="445"/>
      <c r="AC29" s="445"/>
      <c r="AD29" s="445"/>
      <c r="AE29" s="445"/>
      <c r="AF29" s="445"/>
      <c r="AG29" s="446"/>
      <c r="AH29" s="466">
        <v>213</v>
      </c>
      <c r="AI29" s="467"/>
      <c r="AJ29" s="467"/>
      <c r="AK29" s="467"/>
      <c r="AL29" s="506"/>
      <c r="AM29" s="466">
        <v>607007</v>
      </c>
      <c r="AN29" s="467"/>
      <c r="AO29" s="467"/>
      <c r="AP29" s="467"/>
      <c r="AQ29" s="467"/>
      <c r="AR29" s="506"/>
      <c r="AS29" s="466">
        <v>2850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9410</v>
      </c>
      <c r="BO29" s="416"/>
      <c r="BP29" s="416"/>
      <c r="BQ29" s="416"/>
      <c r="BR29" s="416"/>
      <c r="BS29" s="416"/>
      <c r="BT29" s="416"/>
      <c r="BU29" s="417"/>
      <c r="BV29" s="415">
        <v>7739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92</v>
      </c>
      <c r="AI30" s="532"/>
      <c r="AJ30" s="532"/>
      <c r="AK30" s="532"/>
      <c r="AL30" s="532"/>
      <c r="AM30" s="532"/>
      <c r="AN30" s="532"/>
      <c r="AO30" s="532"/>
      <c r="AP30" s="532"/>
      <c r="AQ30" s="532"/>
      <c r="AR30" s="532"/>
      <c r="AS30" s="532"/>
      <c r="AT30" s="532"/>
      <c r="AU30" s="532"/>
      <c r="AV30" s="532"/>
      <c r="AW30" s="532"/>
      <c r="AX30" s="534"/>
      <c r="AY30" s="593"/>
      <c r="AZ30" s="594"/>
      <c r="BA30" s="594"/>
      <c r="BB30" s="595"/>
      <c r="BC30" s="579" t="s">
        <v>170</v>
      </c>
      <c r="BD30" s="580"/>
      <c r="BE30" s="580"/>
      <c r="BF30" s="580"/>
      <c r="BG30" s="580"/>
      <c r="BH30" s="580"/>
      <c r="BI30" s="580"/>
      <c r="BJ30" s="580"/>
      <c r="BK30" s="580"/>
      <c r="BL30" s="580"/>
      <c r="BM30" s="581"/>
      <c r="BN30" s="582">
        <v>49383699</v>
      </c>
      <c r="BO30" s="583"/>
      <c r="BP30" s="583"/>
      <c r="BQ30" s="583"/>
      <c r="BR30" s="583"/>
      <c r="BS30" s="583"/>
      <c r="BT30" s="583"/>
      <c r="BU30" s="584"/>
      <c r="BV30" s="582">
        <v>54541614</v>
      </c>
      <c r="BW30" s="583"/>
      <c r="BX30" s="583"/>
      <c r="BY30" s="583"/>
      <c r="BZ30" s="583"/>
      <c r="CA30" s="583"/>
      <c r="CB30" s="583"/>
      <c r="CC30" s="58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市場事業特別会計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気仙沼・本吉地域広域行政事務組合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IF('各会計、関係団体の財政状況及び健全化判断比率'!B35="","",'各会計、関係団体の財政状況及び健全化判断比率'!B35)</f>
        <v>漁業集落排水事業特別会計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宮城県市町村職員退職手当組合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7</v>
      </c>
      <c r="AN36" s="596"/>
      <c r="AO36" s="597" t="str">
        <f>IF('各会計、関係団体の財政状況及び健全化判断比率'!B33="","",'各会計、関係団体の財政状況及び健全化判断比率'!B33)</f>
        <v>訪問看護ステーション事業会計</v>
      </c>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IF('各会計、関係団体の財政状況及び健全化判断比率'!B36="","",'各会計、関係団体の財政状況及び健全化判断比率'!B36)</f>
        <v>公共下水道事業特別会計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宮城県市町村非常勤消防団員補償報償組合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宮城県市町村自治振興センター</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宮城県後期高齢者医療広域連合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宮城県後期高齢者医療事業会計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527</v>
      </c>
      <c r="D34" s="1181"/>
      <c r="E34" s="1182"/>
      <c r="F34" s="32">
        <v>57.53</v>
      </c>
      <c r="G34" s="33">
        <v>1.93</v>
      </c>
      <c r="H34" s="33">
        <v>36.1</v>
      </c>
      <c r="I34" s="33">
        <v>42.66</v>
      </c>
      <c r="J34" s="34">
        <v>31.29</v>
      </c>
      <c r="K34" s="22"/>
      <c r="L34" s="22"/>
      <c r="M34" s="22"/>
      <c r="N34" s="22"/>
      <c r="O34" s="22"/>
      <c r="P34" s="22"/>
    </row>
    <row r="35" spans="1:16" ht="39" customHeight="1">
      <c r="A35" s="22"/>
      <c r="B35" s="35"/>
      <c r="C35" s="1175" t="s">
        <v>528</v>
      </c>
      <c r="D35" s="1176"/>
      <c r="E35" s="1177"/>
      <c r="F35" s="36">
        <v>8.01</v>
      </c>
      <c r="G35" s="37">
        <v>5.44</v>
      </c>
      <c r="H35" s="37">
        <v>2.91</v>
      </c>
      <c r="I35" s="37">
        <v>4.38</v>
      </c>
      <c r="J35" s="38">
        <v>3.64</v>
      </c>
      <c r="K35" s="22"/>
      <c r="L35" s="22"/>
      <c r="M35" s="22"/>
      <c r="N35" s="22"/>
      <c r="O35" s="22"/>
      <c r="P35" s="22"/>
    </row>
    <row r="36" spans="1:16" ht="39" customHeight="1">
      <c r="A36" s="22"/>
      <c r="B36" s="35"/>
      <c r="C36" s="1175" t="s">
        <v>529</v>
      </c>
      <c r="D36" s="1176"/>
      <c r="E36" s="1177"/>
      <c r="F36" s="36">
        <v>1.81</v>
      </c>
      <c r="G36" s="37">
        <v>0.89</v>
      </c>
      <c r="H36" s="37">
        <v>0.93</v>
      </c>
      <c r="I36" s="37">
        <v>0.84</v>
      </c>
      <c r="J36" s="38">
        <v>1.94</v>
      </c>
      <c r="K36" s="22"/>
      <c r="L36" s="22"/>
      <c r="M36" s="22"/>
      <c r="N36" s="22"/>
      <c r="O36" s="22"/>
      <c r="P36" s="22"/>
    </row>
    <row r="37" spans="1:16" ht="39" customHeight="1">
      <c r="A37" s="22"/>
      <c r="B37" s="35"/>
      <c r="C37" s="1175" t="s">
        <v>530</v>
      </c>
      <c r="D37" s="1176"/>
      <c r="E37" s="1177"/>
      <c r="F37" s="36">
        <v>0</v>
      </c>
      <c r="G37" s="37">
        <v>0</v>
      </c>
      <c r="H37" s="37">
        <v>0.06</v>
      </c>
      <c r="I37" s="37">
        <v>0.18</v>
      </c>
      <c r="J37" s="38">
        <v>1.79</v>
      </c>
      <c r="K37" s="22"/>
      <c r="L37" s="22"/>
      <c r="M37" s="22"/>
      <c r="N37" s="22"/>
      <c r="O37" s="22"/>
      <c r="P37" s="22"/>
    </row>
    <row r="38" spans="1:16" ht="39" customHeight="1">
      <c r="A38" s="22"/>
      <c r="B38" s="35"/>
      <c r="C38" s="1175" t="s">
        <v>531</v>
      </c>
      <c r="D38" s="1176"/>
      <c r="E38" s="1177"/>
      <c r="F38" s="36">
        <v>0</v>
      </c>
      <c r="G38" s="37">
        <v>0</v>
      </c>
      <c r="H38" s="37">
        <v>0</v>
      </c>
      <c r="I38" s="37">
        <v>0.09</v>
      </c>
      <c r="J38" s="38">
        <v>1.06</v>
      </c>
      <c r="K38" s="22"/>
      <c r="L38" s="22"/>
      <c r="M38" s="22"/>
      <c r="N38" s="22"/>
      <c r="O38" s="22"/>
      <c r="P38" s="22"/>
    </row>
    <row r="39" spans="1:16" ht="39" customHeight="1">
      <c r="A39" s="22"/>
      <c r="B39" s="35"/>
      <c r="C39" s="1175" t="s">
        <v>532</v>
      </c>
      <c r="D39" s="1176"/>
      <c r="E39" s="1177"/>
      <c r="F39" s="36">
        <v>0.12</v>
      </c>
      <c r="G39" s="37">
        <v>0.05</v>
      </c>
      <c r="H39" s="37">
        <v>0.04</v>
      </c>
      <c r="I39" s="37">
        <v>0.13</v>
      </c>
      <c r="J39" s="38">
        <v>0.23</v>
      </c>
      <c r="K39" s="22"/>
      <c r="L39" s="22"/>
      <c r="M39" s="22"/>
      <c r="N39" s="22"/>
      <c r="O39" s="22"/>
      <c r="P39" s="22"/>
    </row>
    <row r="40" spans="1:16" ht="39" customHeight="1">
      <c r="A40" s="22"/>
      <c r="B40" s="35"/>
      <c r="C40" s="1175" t="s">
        <v>533</v>
      </c>
      <c r="D40" s="1176"/>
      <c r="E40" s="1177"/>
      <c r="F40" s="36">
        <v>0.02</v>
      </c>
      <c r="G40" s="37">
        <v>0.05</v>
      </c>
      <c r="H40" s="37">
        <v>0.12</v>
      </c>
      <c r="I40" s="37">
        <v>0.05</v>
      </c>
      <c r="J40" s="38">
        <v>0.09</v>
      </c>
      <c r="K40" s="22"/>
      <c r="L40" s="22"/>
      <c r="M40" s="22"/>
      <c r="N40" s="22"/>
      <c r="O40" s="22"/>
      <c r="P40" s="22"/>
    </row>
    <row r="41" spans="1:16" ht="39" customHeight="1">
      <c r="A41" s="22"/>
      <c r="B41" s="35"/>
      <c r="C41" s="1175" t="s">
        <v>534</v>
      </c>
      <c r="D41" s="1176"/>
      <c r="E41" s="1177"/>
      <c r="F41" s="36">
        <v>0.12</v>
      </c>
      <c r="G41" s="37">
        <v>0.12</v>
      </c>
      <c r="H41" s="37">
        <v>0.08</v>
      </c>
      <c r="I41" s="37">
        <v>7.0000000000000007E-2</v>
      </c>
      <c r="J41" s="38">
        <v>0.08</v>
      </c>
      <c r="K41" s="22"/>
      <c r="L41" s="22"/>
      <c r="M41" s="22"/>
      <c r="N41" s="22"/>
      <c r="O41" s="22"/>
      <c r="P41" s="22"/>
    </row>
    <row r="42" spans="1:16" ht="39" customHeight="1">
      <c r="A42" s="22"/>
      <c r="B42" s="39"/>
      <c r="C42" s="1175" t="s">
        <v>535</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536</v>
      </c>
      <c r="D43" s="1179"/>
      <c r="E43" s="1180"/>
      <c r="F43" s="41">
        <v>0.01</v>
      </c>
      <c r="G43" s="42">
        <v>0.01</v>
      </c>
      <c r="H43" s="42">
        <v>0.01</v>
      </c>
      <c r="I43" s="42">
        <v>0.02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1080</v>
      </c>
      <c r="L45" s="60">
        <v>1133</v>
      </c>
      <c r="M45" s="60">
        <v>1026</v>
      </c>
      <c r="N45" s="60">
        <v>1072</v>
      </c>
      <c r="O45" s="61">
        <v>980</v>
      </c>
      <c r="P45" s="48"/>
      <c r="Q45" s="48"/>
      <c r="R45" s="48"/>
      <c r="S45" s="48"/>
      <c r="T45" s="48"/>
      <c r="U45" s="48"/>
    </row>
    <row r="46" spans="1:21" ht="30.75" customHeight="1">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14</v>
      </c>
      <c r="F47" s="1185"/>
      <c r="G47" s="1185"/>
      <c r="H47" s="1185"/>
      <c r="I47" s="1185"/>
      <c r="J47" s="1186"/>
      <c r="K47" s="63">
        <v>3</v>
      </c>
      <c r="L47" s="64">
        <v>3</v>
      </c>
      <c r="M47" s="64" t="s">
        <v>481</v>
      </c>
      <c r="N47" s="64" t="s">
        <v>481</v>
      </c>
      <c r="O47" s="65" t="s">
        <v>481</v>
      </c>
      <c r="P47" s="48"/>
      <c r="Q47" s="48"/>
      <c r="R47" s="48"/>
      <c r="S47" s="48"/>
      <c r="T47" s="48"/>
      <c r="U47" s="48"/>
    </row>
    <row r="48" spans="1:21" ht="30.75" customHeight="1">
      <c r="A48" s="48"/>
      <c r="B48" s="1193"/>
      <c r="C48" s="1194"/>
      <c r="D48" s="62"/>
      <c r="E48" s="1185" t="s">
        <v>15</v>
      </c>
      <c r="F48" s="1185"/>
      <c r="G48" s="1185"/>
      <c r="H48" s="1185"/>
      <c r="I48" s="1185"/>
      <c r="J48" s="1186"/>
      <c r="K48" s="63">
        <v>165</v>
      </c>
      <c r="L48" s="64">
        <v>182</v>
      </c>
      <c r="M48" s="64">
        <v>189</v>
      </c>
      <c r="N48" s="64">
        <v>145</v>
      </c>
      <c r="O48" s="65">
        <v>163</v>
      </c>
      <c r="P48" s="48"/>
      <c r="Q48" s="48"/>
      <c r="R48" s="48"/>
      <c r="S48" s="48"/>
      <c r="T48" s="48"/>
      <c r="U48" s="48"/>
    </row>
    <row r="49" spans="1:21" ht="30.75" customHeight="1">
      <c r="A49" s="48"/>
      <c r="B49" s="1193"/>
      <c r="C49" s="1194"/>
      <c r="D49" s="62"/>
      <c r="E49" s="1185" t="s">
        <v>16</v>
      </c>
      <c r="F49" s="1185"/>
      <c r="G49" s="1185"/>
      <c r="H49" s="1185"/>
      <c r="I49" s="1185"/>
      <c r="J49" s="1186"/>
      <c r="K49" s="63">
        <v>14</v>
      </c>
      <c r="L49" s="64">
        <v>15</v>
      </c>
      <c r="M49" s="64">
        <v>9</v>
      </c>
      <c r="N49" s="64">
        <v>9</v>
      </c>
      <c r="O49" s="65">
        <v>9</v>
      </c>
      <c r="P49" s="48"/>
      <c r="Q49" s="48"/>
      <c r="R49" s="48"/>
      <c r="S49" s="48"/>
      <c r="T49" s="48"/>
      <c r="U49" s="48"/>
    </row>
    <row r="50" spans="1:21" ht="30.75" customHeight="1">
      <c r="A50" s="48"/>
      <c r="B50" s="1193"/>
      <c r="C50" s="1194"/>
      <c r="D50" s="62"/>
      <c r="E50" s="1185" t="s">
        <v>17</v>
      </c>
      <c r="F50" s="1185"/>
      <c r="G50" s="1185"/>
      <c r="H50" s="1185"/>
      <c r="I50" s="1185"/>
      <c r="J50" s="1186"/>
      <c r="K50" s="63">
        <v>14</v>
      </c>
      <c r="L50" s="64">
        <v>23</v>
      </c>
      <c r="M50" s="64">
        <v>10</v>
      </c>
      <c r="N50" s="64">
        <v>2</v>
      </c>
      <c r="O50" s="65">
        <v>3</v>
      </c>
      <c r="P50" s="48"/>
      <c r="Q50" s="48"/>
      <c r="R50" s="48"/>
      <c r="S50" s="48"/>
      <c r="T50" s="48"/>
      <c r="U50" s="48"/>
    </row>
    <row r="51" spans="1:21" ht="30.75" customHeight="1">
      <c r="A51" s="48"/>
      <c r="B51" s="1195"/>
      <c r="C51" s="1196"/>
      <c r="D51" s="66"/>
      <c r="E51" s="1185" t="s">
        <v>18</v>
      </c>
      <c r="F51" s="1185"/>
      <c r="G51" s="1185"/>
      <c r="H51" s="1185"/>
      <c r="I51" s="1185"/>
      <c r="J51" s="1186"/>
      <c r="K51" s="63" t="s">
        <v>481</v>
      </c>
      <c r="L51" s="64">
        <v>0</v>
      </c>
      <c r="M51" s="64" t="s">
        <v>481</v>
      </c>
      <c r="N51" s="64" t="s">
        <v>481</v>
      </c>
      <c r="O51" s="65" t="s">
        <v>481</v>
      </c>
      <c r="P51" s="48"/>
      <c r="Q51" s="48"/>
      <c r="R51" s="48"/>
      <c r="S51" s="48"/>
      <c r="T51" s="48"/>
      <c r="U51" s="48"/>
    </row>
    <row r="52" spans="1:21" ht="30.75" customHeight="1">
      <c r="A52" s="48"/>
      <c r="B52" s="1183" t="s">
        <v>19</v>
      </c>
      <c r="C52" s="1184"/>
      <c r="D52" s="66"/>
      <c r="E52" s="1185" t="s">
        <v>20</v>
      </c>
      <c r="F52" s="1185"/>
      <c r="G52" s="1185"/>
      <c r="H52" s="1185"/>
      <c r="I52" s="1185"/>
      <c r="J52" s="1186"/>
      <c r="K52" s="63">
        <v>685</v>
      </c>
      <c r="L52" s="64">
        <v>747</v>
      </c>
      <c r="M52" s="64">
        <v>723</v>
      </c>
      <c r="N52" s="64">
        <v>741</v>
      </c>
      <c r="O52" s="65">
        <v>742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591</v>
      </c>
      <c r="L53" s="69">
        <v>609</v>
      </c>
      <c r="M53" s="69">
        <v>511</v>
      </c>
      <c r="N53" s="69">
        <v>487</v>
      </c>
      <c r="O53" s="70">
        <v>413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99" t="s">
        <v>24</v>
      </c>
      <c r="C41" s="1200"/>
      <c r="D41" s="81"/>
      <c r="E41" s="1205" t="s">
        <v>25</v>
      </c>
      <c r="F41" s="1205"/>
      <c r="G41" s="1205"/>
      <c r="H41" s="1206"/>
      <c r="I41" s="82">
        <v>10487</v>
      </c>
      <c r="J41" s="83">
        <v>9816</v>
      </c>
      <c r="K41" s="83">
        <v>9390</v>
      </c>
      <c r="L41" s="83">
        <v>9551</v>
      </c>
      <c r="M41" s="84">
        <v>10357</v>
      </c>
    </row>
    <row r="42" spans="2:13" ht="27.75" customHeight="1">
      <c r="B42" s="1201"/>
      <c r="C42" s="1202"/>
      <c r="D42" s="85"/>
      <c r="E42" s="1207" t="s">
        <v>26</v>
      </c>
      <c r="F42" s="1207"/>
      <c r="G42" s="1207"/>
      <c r="H42" s="1208"/>
      <c r="I42" s="86">
        <v>21</v>
      </c>
      <c r="J42" s="87" t="s">
        <v>481</v>
      </c>
      <c r="K42" s="87" t="s">
        <v>481</v>
      </c>
      <c r="L42" s="87" t="s">
        <v>481</v>
      </c>
      <c r="M42" s="88" t="s">
        <v>481</v>
      </c>
    </row>
    <row r="43" spans="2:13" ht="27.75" customHeight="1">
      <c r="B43" s="1201"/>
      <c r="C43" s="1202"/>
      <c r="D43" s="85"/>
      <c r="E43" s="1207" t="s">
        <v>27</v>
      </c>
      <c r="F43" s="1207"/>
      <c r="G43" s="1207"/>
      <c r="H43" s="1208"/>
      <c r="I43" s="86">
        <v>2067</v>
      </c>
      <c r="J43" s="87">
        <v>2194</v>
      </c>
      <c r="K43" s="87">
        <v>2045</v>
      </c>
      <c r="L43" s="87">
        <v>2079</v>
      </c>
      <c r="M43" s="88">
        <v>2034</v>
      </c>
    </row>
    <row r="44" spans="2:13" ht="27.75" customHeight="1">
      <c r="B44" s="1201"/>
      <c r="C44" s="1202"/>
      <c r="D44" s="85"/>
      <c r="E44" s="1207" t="s">
        <v>28</v>
      </c>
      <c r="F44" s="1207"/>
      <c r="G44" s="1207"/>
      <c r="H44" s="1208"/>
      <c r="I44" s="86">
        <v>98</v>
      </c>
      <c r="J44" s="87">
        <v>85</v>
      </c>
      <c r="K44" s="87">
        <v>78</v>
      </c>
      <c r="L44" s="87">
        <v>71</v>
      </c>
      <c r="M44" s="88">
        <v>63</v>
      </c>
    </row>
    <row r="45" spans="2:13" ht="27.75" customHeight="1">
      <c r="B45" s="1201"/>
      <c r="C45" s="1202"/>
      <c r="D45" s="85"/>
      <c r="E45" s="1207" t="s">
        <v>29</v>
      </c>
      <c r="F45" s="1207"/>
      <c r="G45" s="1207"/>
      <c r="H45" s="1208"/>
      <c r="I45" s="86">
        <v>1243</v>
      </c>
      <c r="J45" s="87">
        <v>1165</v>
      </c>
      <c r="K45" s="87">
        <v>1044</v>
      </c>
      <c r="L45" s="87">
        <v>796</v>
      </c>
      <c r="M45" s="88">
        <v>770</v>
      </c>
    </row>
    <row r="46" spans="2:13" ht="27.75" customHeight="1">
      <c r="B46" s="1201"/>
      <c r="C46" s="1202"/>
      <c r="D46" s="85"/>
      <c r="E46" s="1207" t="s">
        <v>30</v>
      </c>
      <c r="F46" s="1207"/>
      <c r="G46" s="1207"/>
      <c r="H46" s="1208"/>
      <c r="I46" s="86" t="s">
        <v>481</v>
      </c>
      <c r="J46" s="87">
        <v>3</v>
      </c>
      <c r="K46" s="87">
        <v>4</v>
      </c>
      <c r="L46" s="87">
        <v>5</v>
      </c>
      <c r="M46" s="88" t="s">
        <v>481</v>
      </c>
    </row>
    <row r="47" spans="2:13" ht="27.75" customHeight="1">
      <c r="B47" s="1201"/>
      <c r="C47" s="1202"/>
      <c r="D47" s="85"/>
      <c r="E47" s="1207" t="s">
        <v>31</v>
      </c>
      <c r="F47" s="1207"/>
      <c r="G47" s="1207"/>
      <c r="H47" s="1208"/>
      <c r="I47" s="86" t="s">
        <v>481</v>
      </c>
      <c r="J47" s="87" t="s">
        <v>481</v>
      </c>
      <c r="K47" s="87" t="s">
        <v>481</v>
      </c>
      <c r="L47" s="87" t="s">
        <v>481</v>
      </c>
      <c r="M47" s="88" t="s">
        <v>481</v>
      </c>
    </row>
    <row r="48" spans="2:13" ht="27.75" customHeight="1">
      <c r="B48" s="1203"/>
      <c r="C48" s="1204"/>
      <c r="D48" s="85"/>
      <c r="E48" s="1207" t="s">
        <v>32</v>
      </c>
      <c r="F48" s="1207"/>
      <c r="G48" s="1207"/>
      <c r="H48" s="1208"/>
      <c r="I48" s="86" t="s">
        <v>481</v>
      </c>
      <c r="J48" s="87" t="s">
        <v>481</v>
      </c>
      <c r="K48" s="87" t="s">
        <v>481</v>
      </c>
      <c r="L48" s="87" t="s">
        <v>481</v>
      </c>
      <c r="M48" s="88" t="s">
        <v>481</v>
      </c>
    </row>
    <row r="49" spans="2:13" ht="27.75" customHeight="1">
      <c r="B49" s="1209" t="s">
        <v>33</v>
      </c>
      <c r="C49" s="1210"/>
      <c r="D49" s="89"/>
      <c r="E49" s="1207" t="s">
        <v>34</v>
      </c>
      <c r="F49" s="1207"/>
      <c r="G49" s="1207"/>
      <c r="H49" s="1208"/>
      <c r="I49" s="86">
        <v>2677</v>
      </c>
      <c r="J49" s="87">
        <v>7444</v>
      </c>
      <c r="K49" s="87">
        <v>9655</v>
      </c>
      <c r="L49" s="87">
        <v>9165</v>
      </c>
      <c r="M49" s="88">
        <v>12047</v>
      </c>
    </row>
    <row r="50" spans="2:13" ht="27.75" customHeight="1">
      <c r="B50" s="1201"/>
      <c r="C50" s="1202"/>
      <c r="D50" s="85"/>
      <c r="E50" s="1207" t="s">
        <v>35</v>
      </c>
      <c r="F50" s="1207"/>
      <c r="G50" s="1207"/>
      <c r="H50" s="1208"/>
      <c r="I50" s="86">
        <v>449</v>
      </c>
      <c r="J50" s="87">
        <v>422</v>
      </c>
      <c r="K50" s="87">
        <v>419</v>
      </c>
      <c r="L50" s="87">
        <v>434</v>
      </c>
      <c r="M50" s="88">
        <v>423</v>
      </c>
    </row>
    <row r="51" spans="2:13" ht="27.75" customHeight="1">
      <c r="B51" s="1203"/>
      <c r="C51" s="1204"/>
      <c r="D51" s="85"/>
      <c r="E51" s="1207" t="s">
        <v>36</v>
      </c>
      <c r="F51" s="1207"/>
      <c r="G51" s="1207"/>
      <c r="H51" s="1208"/>
      <c r="I51" s="86">
        <v>8053</v>
      </c>
      <c r="J51" s="87">
        <v>7783</v>
      </c>
      <c r="K51" s="87">
        <v>7546</v>
      </c>
      <c r="L51" s="87">
        <v>7452</v>
      </c>
      <c r="M51" s="88">
        <v>7648</v>
      </c>
    </row>
    <row r="52" spans="2:13" ht="27.75" customHeight="1" thickBot="1">
      <c r="B52" s="1211" t="s">
        <v>37</v>
      </c>
      <c r="C52" s="1212"/>
      <c r="D52" s="90"/>
      <c r="E52" s="1213" t="s">
        <v>38</v>
      </c>
      <c r="F52" s="1213"/>
      <c r="G52" s="1213"/>
      <c r="H52" s="1214"/>
      <c r="I52" s="91">
        <v>2739</v>
      </c>
      <c r="J52" s="92">
        <v>-2384</v>
      </c>
      <c r="K52" s="92">
        <v>-5059</v>
      </c>
      <c r="L52" s="92">
        <v>-4550</v>
      </c>
      <c r="M52" s="93">
        <v>-6894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29" t="s">
        <v>549</v>
      </c>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38"/>
      <c r="H50" s="1239"/>
      <c r="I50" s="1239"/>
      <c r="J50" s="1240"/>
      <c r="K50" s="354" t="s">
        <v>520</v>
      </c>
      <c r="L50" s="354" t="s">
        <v>521</v>
      </c>
      <c r="M50" s="354" t="s">
        <v>522</v>
      </c>
      <c r="N50" s="354" t="s">
        <v>523</v>
      </c>
      <c r="O50" s="354" t="s">
        <v>524</v>
      </c>
    </row>
    <row r="51" spans="1:17">
      <c r="B51" s="248"/>
      <c r="C51" s="244"/>
      <c r="D51" s="244"/>
      <c r="E51" s="244"/>
      <c r="F51" s="244"/>
      <c r="G51" s="1241" t="s">
        <v>551</v>
      </c>
      <c r="H51" s="1242"/>
      <c r="I51" s="1247" t="s">
        <v>552</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553</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554</v>
      </c>
      <c r="H55" s="1222"/>
      <c r="I55" s="1227" t="s">
        <v>552</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553</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c r="B65" s="248"/>
      <c r="C65" s="244"/>
      <c r="D65" s="244"/>
      <c r="E65" s="244"/>
      <c r="F65" s="244"/>
      <c r="G65" s="1229" t="s">
        <v>549</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38"/>
      <c r="H72" s="1239"/>
      <c r="I72" s="1239"/>
      <c r="J72" s="1240"/>
      <c r="K72" s="354" t="s">
        <v>520</v>
      </c>
      <c r="L72" s="354" t="s">
        <v>521</v>
      </c>
      <c r="M72" s="354" t="s">
        <v>522</v>
      </c>
      <c r="N72" s="354" t="s">
        <v>523</v>
      </c>
      <c r="O72" s="354" t="s">
        <v>524</v>
      </c>
    </row>
    <row r="73" spans="2:30">
      <c r="B73" s="248"/>
      <c r="C73" s="244"/>
      <c r="D73" s="244"/>
      <c r="E73" s="244"/>
      <c r="F73" s="244"/>
      <c r="G73" s="1241" t="s">
        <v>551</v>
      </c>
      <c r="H73" s="1242"/>
      <c r="I73" s="1247" t="s">
        <v>552</v>
      </c>
      <c r="J73" s="1247"/>
      <c r="K73" s="1228">
        <v>55.4</v>
      </c>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557</v>
      </c>
      <c r="J75" s="1227"/>
      <c r="K75" s="1219">
        <v>13.3</v>
      </c>
      <c r="L75" s="1219">
        <v>12.8</v>
      </c>
      <c r="M75" s="1219">
        <v>11.8</v>
      </c>
      <c r="N75" s="1219">
        <v>11.2</v>
      </c>
      <c r="O75" s="1219">
        <v>9.8000000000000007</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554</v>
      </c>
      <c r="H77" s="1222"/>
      <c r="I77" s="1227" t="s">
        <v>552</v>
      </c>
      <c r="J77" s="1227"/>
      <c r="K77" s="1228">
        <v>86</v>
      </c>
      <c r="L77" s="1228">
        <v>72</v>
      </c>
      <c r="M77" s="1215">
        <v>58.8</v>
      </c>
      <c r="N77" s="1215">
        <v>49.7</v>
      </c>
      <c r="O77" s="1215">
        <v>58.9</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557</v>
      </c>
      <c r="J79" s="1217"/>
      <c r="K79" s="1218">
        <v>14.5</v>
      </c>
      <c r="L79" s="1218">
        <v>13.3</v>
      </c>
      <c r="M79" s="1218">
        <v>12.4</v>
      </c>
      <c r="N79" s="1218">
        <v>11.2</v>
      </c>
      <c r="O79" s="1218">
        <v>10.8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74159</v>
      </c>
      <c r="E3" s="116"/>
      <c r="F3" s="117">
        <v>90833</v>
      </c>
      <c r="G3" s="118"/>
      <c r="H3" s="119"/>
    </row>
    <row r="4" spans="1:8">
      <c r="A4" s="120"/>
      <c r="B4" s="121"/>
      <c r="C4" s="122"/>
      <c r="D4" s="123">
        <v>17840</v>
      </c>
      <c r="E4" s="124"/>
      <c r="F4" s="125">
        <v>47037</v>
      </c>
      <c r="G4" s="126"/>
      <c r="H4" s="127"/>
    </row>
    <row r="5" spans="1:8">
      <c r="A5" s="108" t="s">
        <v>514</v>
      </c>
      <c r="B5" s="113"/>
      <c r="C5" s="114"/>
      <c r="D5" s="115">
        <v>122580</v>
      </c>
      <c r="E5" s="116"/>
      <c r="F5" s="117">
        <v>79181</v>
      </c>
      <c r="G5" s="118"/>
      <c r="H5" s="119"/>
    </row>
    <row r="6" spans="1:8">
      <c r="A6" s="120"/>
      <c r="B6" s="121"/>
      <c r="C6" s="122"/>
      <c r="D6" s="123">
        <v>15517</v>
      </c>
      <c r="E6" s="124"/>
      <c r="F6" s="125">
        <v>40448</v>
      </c>
      <c r="G6" s="126"/>
      <c r="H6" s="127"/>
    </row>
    <row r="7" spans="1:8">
      <c r="A7" s="108" t="s">
        <v>515</v>
      </c>
      <c r="B7" s="113"/>
      <c r="C7" s="114"/>
      <c r="D7" s="115">
        <v>1314879</v>
      </c>
      <c r="E7" s="116"/>
      <c r="F7" s="117">
        <v>118124</v>
      </c>
      <c r="G7" s="118"/>
      <c r="H7" s="119"/>
    </row>
    <row r="8" spans="1:8">
      <c r="A8" s="120"/>
      <c r="B8" s="121"/>
      <c r="C8" s="122"/>
      <c r="D8" s="123">
        <v>15303</v>
      </c>
      <c r="E8" s="124"/>
      <c r="F8" s="125">
        <v>54614</v>
      </c>
      <c r="G8" s="126"/>
      <c r="H8" s="127"/>
    </row>
    <row r="9" spans="1:8">
      <c r="A9" s="108" t="s">
        <v>516</v>
      </c>
      <c r="B9" s="113"/>
      <c r="C9" s="114"/>
      <c r="D9" s="115">
        <v>1218660</v>
      </c>
      <c r="E9" s="116"/>
      <c r="F9" s="117">
        <v>101693</v>
      </c>
      <c r="G9" s="118"/>
      <c r="H9" s="119"/>
    </row>
    <row r="10" spans="1:8">
      <c r="A10" s="120"/>
      <c r="B10" s="121"/>
      <c r="C10" s="122"/>
      <c r="D10" s="123">
        <v>33480</v>
      </c>
      <c r="E10" s="124"/>
      <c r="F10" s="125">
        <v>51066</v>
      </c>
      <c r="G10" s="126"/>
      <c r="H10" s="127"/>
    </row>
    <row r="11" spans="1:8">
      <c r="A11" s="108" t="s">
        <v>517</v>
      </c>
      <c r="B11" s="113"/>
      <c r="C11" s="114"/>
      <c r="D11" s="115">
        <v>1678132</v>
      </c>
      <c r="E11" s="116"/>
      <c r="F11" s="117">
        <v>93741</v>
      </c>
      <c r="G11" s="118"/>
      <c r="H11" s="119"/>
    </row>
    <row r="12" spans="1:8">
      <c r="A12" s="120"/>
      <c r="B12" s="121"/>
      <c r="C12" s="128"/>
      <c r="D12" s="123">
        <v>75335</v>
      </c>
      <c r="E12" s="124"/>
      <c r="F12" s="125">
        <v>46285</v>
      </c>
      <c r="G12" s="126"/>
      <c r="H12" s="127"/>
    </row>
    <row r="13" spans="1:8">
      <c r="A13" s="108"/>
      <c r="B13" s="113"/>
      <c r="C13" s="129"/>
      <c r="D13" s="130">
        <v>881682</v>
      </c>
      <c r="E13" s="131"/>
      <c r="F13" s="132">
        <v>96714</v>
      </c>
      <c r="G13" s="133"/>
      <c r="H13" s="119"/>
    </row>
    <row r="14" spans="1:8">
      <c r="A14" s="120"/>
      <c r="B14" s="121"/>
      <c r="C14" s="122"/>
      <c r="D14" s="123">
        <v>31495</v>
      </c>
      <c r="E14" s="124"/>
      <c r="F14" s="125">
        <v>47890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57.54</v>
      </c>
      <c r="C19" s="134">
        <f>ROUND(VALUE(SUBSTITUTE(実質収支比率等に係る経年分析!G$48,"▲","-")),2)</f>
        <v>1.94</v>
      </c>
      <c r="D19" s="134">
        <f>ROUND(VALUE(SUBSTITUTE(実質収支比率等に係る経年分析!H$48,"▲","-")),2)</f>
        <v>36.1</v>
      </c>
      <c r="E19" s="134">
        <f>ROUND(VALUE(SUBSTITUTE(実質収支比率等に係る経年分析!I$48,"▲","-")),2)</f>
        <v>42.66</v>
      </c>
      <c r="F19" s="134">
        <f>ROUND(VALUE(SUBSTITUTE(実質収支比率等に係る経年分析!J$48,"▲","-")),2)</f>
        <v>31.29</v>
      </c>
    </row>
    <row r="20" spans="1:11">
      <c r="A20" s="134" t="s">
        <v>43</v>
      </c>
      <c r="B20" s="134">
        <f>ROUND(VALUE(SUBSTITUTE(実質収支比率等に係る経年分析!F$47,"▲","-")),2)</f>
        <v>25.58</v>
      </c>
      <c r="C20" s="134">
        <f>ROUND(VALUE(SUBSTITUTE(実質収支比率等に係る経年分析!G$47,"▲","-")),2)</f>
        <v>89.14</v>
      </c>
      <c r="D20" s="134">
        <f>ROUND(VALUE(SUBSTITUTE(実質収支比率等に係る経年分析!H$47,"▲","-")),2)</f>
        <v>126.34</v>
      </c>
      <c r="E20" s="134">
        <f>ROUND(VALUE(SUBSTITUTE(実質収支比率等に係る経年分析!I$47,"▲","-")),2)</f>
        <v>112.53</v>
      </c>
      <c r="F20" s="134">
        <f>ROUND(VALUE(SUBSTITUTE(実質収支比率等に係る経年分析!J$47,"▲","-")),2)</f>
        <v>152.75</v>
      </c>
    </row>
    <row r="21" spans="1:11">
      <c r="A21" s="134" t="s">
        <v>44</v>
      </c>
      <c r="B21" s="134">
        <f>IF(ISNUMBER(VALUE(SUBSTITUTE(実質収支比率等に係る経年分析!F$49,"▲","-"))),ROUND(VALUE(SUBSTITUTE(実質収支比率等に係る経年分析!F$49,"▲","-")),2),NA())</f>
        <v>62.58</v>
      </c>
      <c r="C21" s="134">
        <f>IF(ISNUMBER(VALUE(SUBSTITUTE(実質収支比率等に係る経年分析!G$49,"▲","-"))),ROUND(VALUE(SUBSTITUTE(実質収支比率等に係る経年分析!G$49,"▲","-")),2),NA())</f>
        <v>-24.25</v>
      </c>
      <c r="D21" s="134">
        <f>IF(ISNUMBER(VALUE(SUBSTITUTE(実質収支比率等に係る経年分析!H$49,"▲","-"))),ROUND(VALUE(SUBSTITUTE(実質収支比率等に係る経年分析!H$49,"▲","-")),2),NA())</f>
        <v>69.650000000000006</v>
      </c>
      <c r="E21" s="134">
        <f>IF(ISNUMBER(VALUE(SUBSTITUTE(実質収支比率等に係る経年分析!I$49,"▲","-"))),ROUND(VALUE(SUBSTITUTE(実質収支比率等に係る経年分析!I$49,"▲","-")),2),NA())</f>
        <v>-24.26</v>
      </c>
      <c r="F21" s="134">
        <f>IF(ISNUMBER(VALUE(SUBSTITUTE(実質収支比率等に係る経年分析!J$49,"▲","-"))),ROUND(VALUE(SUBSTITUTE(実質収支比率等に係る経年分析!J$49,"▲","-")),2),NA())</f>
        <v>7.02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市場事業特別会計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訪問看護ステーション事業会計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1.06</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1.94</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31.29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685</v>
      </c>
      <c r="E42" s="136"/>
      <c r="F42" s="136"/>
      <c r="G42" s="136">
        <f>'実質公債費比率（分子）の構造'!L$52</f>
        <v>747</v>
      </c>
      <c r="H42" s="136"/>
      <c r="I42" s="136"/>
      <c r="J42" s="136">
        <f>'実質公債費比率（分子）の構造'!M$52</f>
        <v>723</v>
      </c>
      <c r="K42" s="136"/>
      <c r="L42" s="136"/>
      <c r="M42" s="136">
        <f>'実質公債費比率（分子）の構造'!N$52</f>
        <v>741</v>
      </c>
      <c r="N42" s="136"/>
      <c r="O42" s="136"/>
      <c r="P42" s="136">
        <f>'実質公債費比率（分子）の構造'!O$52</f>
        <v>742</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v>
      </c>
      <c r="C44" s="136"/>
      <c r="D44" s="136"/>
      <c r="E44" s="136">
        <f>'実質公債費比率（分子）の構造'!L$50</f>
        <v>23</v>
      </c>
      <c r="F44" s="136"/>
      <c r="G44" s="136"/>
      <c r="H44" s="136">
        <f>'実質公債費比率（分子）の構造'!M$50</f>
        <v>10</v>
      </c>
      <c r="I44" s="136"/>
      <c r="J44" s="136"/>
      <c r="K44" s="136">
        <f>'実質公債費比率（分子）の構造'!N$50</f>
        <v>2</v>
      </c>
      <c r="L44" s="136"/>
      <c r="M44" s="136"/>
      <c r="N44" s="136">
        <f>'実質公債費比率（分子）の構造'!O$50</f>
        <v>3</v>
      </c>
      <c r="O44" s="136"/>
      <c r="P44" s="136"/>
    </row>
    <row r="45" spans="1:16">
      <c r="A45" s="136" t="s">
        <v>54</v>
      </c>
      <c r="B45" s="136">
        <f>'実質公債費比率（分子）の構造'!K$49</f>
        <v>14</v>
      </c>
      <c r="C45" s="136"/>
      <c r="D45" s="136"/>
      <c r="E45" s="136">
        <f>'実質公債費比率（分子）の構造'!L$49</f>
        <v>15</v>
      </c>
      <c r="F45" s="136"/>
      <c r="G45" s="136"/>
      <c r="H45" s="136">
        <f>'実質公債費比率（分子）の構造'!M$49</f>
        <v>9</v>
      </c>
      <c r="I45" s="136"/>
      <c r="J45" s="136"/>
      <c r="K45" s="136">
        <f>'実質公債費比率（分子）の構造'!N$49</f>
        <v>9</v>
      </c>
      <c r="L45" s="136"/>
      <c r="M45" s="136"/>
      <c r="N45" s="136">
        <f>'実質公債費比率（分子）の構造'!O$49</f>
        <v>9</v>
      </c>
      <c r="O45" s="136"/>
      <c r="P45" s="136"/>
    </row>
    <row r="46" spans="1:16">
      <c r="A46" s="136" t="s">
        <v>55</v>
      </c>
      <c r="B46" s="136">
        <f>'実質公債費比率（分子）の構造'!K$48</f>
        <v>165</v>
      </c>
      <c r="C46" s="136"/>
      <c r="D46" s="136"/>
      <c r="E46" s="136">
        <f>'実質公債費比率（分子）の構造'!L$48</f>
        <v>182</v>
      </c>
      <c r="F46" s="136"/>
      <c r="G46" s="136"/>
      <c r="H46" s="136">
        <f>'実質公債費比率（分子）の構造'!M$48</f>
        <v>189</v>
      </c>
      <c r="I46" s="136"/>
      <c r="J46" s="136"/>
      <c r="K46" s="136">
        <f>'実質公債費比率（分子）の構造'!N$48</f>
        <v>145</v>
      </c>
      <c r="L46" s="136"/>
      <c r="M46" s="136"/>
      <c r="N46" s="136">
        <f>'実質公債費比率（分子）の構造'!O$48</f>
        <v>163</v>
      </c>
      <c r="O46" s="136"/>
      <c r="P46" s="136"/>
    </row>
    <row r="47" spans="1:16">
      <c r="A47" s="136" t="s">
        <v>56</v>
      </c>
      <c r="B47" s="136">
        <f>'実質公債費比率（分子）の構造'!K$47</f>
        <v>3</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1080</v>
      </c>
      <c r="C49" s="136"/>
      <c r="D49" s="136"/>
      <c r="E49" s="136">
        <f>'実質公債費比率（分子）の構造'!L$45</f>
        <v>1133</v>
      </c>
      <c r="F49" s="136"/>
      <c r="G49" s="136"/>
      <c r="H49" s="136">
        <f>'実質公債費比率（分子）の構造'!M$45</f>
        <v>1026</v>
      </c>
      <c r="I49" s="136"/>
      <c r="J49" s="136"/>
      <c r="K49" s="136">
        <f>'実質公債費比率（分子）の構造'!N$45</f>
        <v>1072</v>
      </c>
      <c r="L49" s="136"/>
      <c r="M49" s="136"/>
      <c r="N49" s="136">
        <f>'実質公債費比率（分子）の構造'!O$45</f>
        <v>980</v>
      </c>
      <c r="O49" s="136"/>
      <c r="P49" s="136"/>
    </row>
    <row r="50" spans="1:16">
      <c r="A50" s="136" t="s">
        <v>59</v>
      </c>
      <c r="B50" s="136" t="e">
        <f>NA()</f>
        <v>#N/A</v>
      </c>
      <c r="C50" s="136">
        <f>IF(ISNUMBER('実質公債費比率（分子）の構造'!K$53),'実質公債費比率（分子）の構造'!K$53,NA())</f>
        <v>591</v>
      </c>
      <c r="D50" s="136" t="e">
        <f>NA()</f>
        <v>#N/A</v>
      </c>
      <c r="E50" s="136" t="e">
        <f>NA()</f>
        <v>#N/A</v>
      </c>
      <c r="F50" s="136">
        <f>IF(ISNUMBER('実質公債費比率（分子）の構造'!L$53),'実質公債費比率（分子）の構造'!L$53,NA())</f>
        <v>609</v>
      </c>
      <c r="G50" s="136" t="e">
        <f>NA()</f>
        <v>#N/A</v>
      </c>
      <c r="H50" s="136" t="e">
        <f>NA()</f>
        <v>#N/A</v>
      </c>
      <c r="I50" s="136">
        <f>IF(ISNUMBER('実質公債費比率（分子）の構造'!M$53),'実質公債費比率（分子）の構造'!M$53,NA())</f>
        <v>511</v>
      </c>
      <c r="J50" s="136" t="e">
        <f>NA()</f>
        <v>#N/A</v>
      </c>
      <c r="K50" s="136" t="e">
        <f>NA()</f>
        <v>#N/A</v>
      </c>
      <c r="L50" s="136">
        <f>IF(ISNUMBER('実質公債費比率（分子）の構造'!N$53),'実質公債費比率（分子）の構造'!N$53,NA())</f>
        <v>487</v>
      </c>
      <c r="M50" s="136" t="e">
        <f>NA()</f>
        <v>#N/A</v>
      </c>
      <c r="N50" s="136" t="e">
        <f>NA()</f>
        <v>#N/A</v>
      </c>
      <c r="O50" s="136">
        <f>IF(ISNUMBER('実質公債費比率（分子）の構造'!O$53),'実質公債費比率（分子）の構造'!O$53,NA())</f>
        <v>413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8053</v>
      </c>
      <c r="E56" s="135"/>
      <c r="F56" s="135"/>
      <c r="G56" s="135">
        <f>'将来負担比率（分子）の構造'!J$51</f>
        <v>7783</v>
      </c>
      <c r="H56" s="135"/>
      <c r="I56" s="135"/>
      <c r="J56" s="135">
        <f>'将来負担比率（分子）の構造'!K$51</f>
        <v>7546</v>
      </c>
      <c r="K56" s="135"/>
      <c r="L56" s="135"/>
      <c r="M56" s="135">
        <f>'将来負担比率（分子）の構造'!L$51</f>
        <v>7452</v>
      </c>
      <c r="N56" s="135"/>
      <c r="O56" s="135"/>
      <c r="P56" s="135">
        <f>'将来負担比率（分子）の構造'!M$51</f>
        <v>7648</v>
      </c>
    </row>
    <row r="57" spans="1:16">
      <c r="A57" s="135" t="s">
        <v>35</v>
      </c>
      <c r="B57" s="135"/>
      <c r="C57" s="135"/>
      <c r="D57" s="135">
        <f>'将来負担比率（分子）の構造'!I$50</f>
        <v>449</v>
      </c>
      <c r="E57" s="135"/>
      <c r="F57" s="135"/>
      <c r="G57" s="135">
        <f>'将来負担比率（分子）の構造'!J$50</f>
        <v>422</v>
      </c>
      <c r="H57" s="135"/>
      <c r="I57" s="135"/>
      <c r="J57" s="135">
        <f>'将来負担比率（分子）の構造'!K$50</f>
        <v>419</v>
      </c>
      <c r="K57" s="135"/>
      <c r="L57" s="135"/>
      <c r="M57" s="135">
        <f>'将来負担比率（分子）の構造'!L$50</f>
        <v>434</v>
      </c>
      <c r="N57" s="135"/>
      <c r="O57" s="135"/>
      <c r="P57" s="135">
        <f>'将来負担比率（分子）の構造'!M$50</f>
        <v>423</v>
      </c>
    </row>
    <row r="58" spans="1:16">
      <c r="A58" s="135" t="s">
        <v>34</v>
      </c>
      <c r="B58" s="135"/>
      <c r="C58" s="135"/>
      <c r="D58" s="135">
        <f>'将来負担比率（分子）の構造'!I$49</f>
        <v>2677</v>
      </c>
      <c r="E58" s="135"/>
      <c r="F58" s="135"/>
      <c r="G58" s="135">
        <f>'将来負担比率（分子）の構造'!J$49</f>
        <v>7444</v>
      </c>
      <c r="H58" s="135"/>
      <c r="I58" s="135"/>
      <c r="J58" s="135">
        <f>'将来負担比率（分子）の構造'!K$49</f>
        <v>9655</v>
      </c>
      <c r="K58" s="135"/>
      <c r="L58" s="135"/>
      <c r="M58" s="135">
        <f>'将来負担比率（分子）の構造'!L$49</f>
        <v>9165</v>
      </c>
      <c r="N58" s="135"/>
      <c r="O58" s="135"/>
      <c r="P58" s="135">
        <f>'将来負担比率（分子）の構造'!M$49</f>
        <v>12047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3</v>
      </c>
      <c r="F61" s="135"/>
      <c r="G61" s="135"/>
      <c r="H61" s="135">
        <f>'将来負担比率（分子）の構造'!K$46</f>
        <v>4</v>
      </c>
      <c r="I61" s="135"/>
      <c r="J61" s="135"/>
      <c r="K61" s="135">
        <f>'将来負担比率（分子）の構造'!L$46</f>
        <v>5</v>
      </c>
      <c r="L61" s="135"/>
      <c r="M61" s="135"/>
      <c r="N61" s="135" t="str">
        <f>'将来負担比率（分子）の構造'!M$46</f>
        <v>-</v>
      </c>
      <c r="O61" s="135"/>
      <c r="P61" s="135"/>
    </row>
    <row r="62" spans="1:16">
      <c r="A62" s="135" t="s">
        <v>29</v>
      </c>
      <c r="B62" s="135">
        <f>'将来負担比率（分子）の構造'!I$45</f>
        <v>1243</v>
      </c>
      <c r="C62" s="135"/>
      <c r="D62" s="135"/>
      <c r="E62" s="135">
        <f>'将来負担比率（分子）の構造'!J$45</f>
        <v>1165</v>
      </c>
      <c r="F62" s="135"/>
      <c r="G62" s="135"/>
      <c r="H62" s="135">
        <f>'将来負担比率（分子）の構造'!K$45</f>
        <v>1044</v>
      </c>
      <c r="I62" s="135"/>
      <c r="J62" s="135"/>
      <c r="K62" s="135">
        <f>'将来負担比率（分子）の構造'!L$45</f>
        <v>796</v>
      </c>
      <c r="L62" s="135"/>
      <c r="M62" s="135"/>
      <c r="N62" s="135">
        <f>'将来負担比率（分子）の構造'!M$45</f>
        <v>770</v>
      </c>
      <c r="O62" s="135"/>
      <c r="P62" s="135"/>
    </row>
    <row r="63" spans="1:16">
      <c r="A63" s="135" t="s">
        <v>28</v>
      </c>
      <c r="B63" s="135">
        <f>'将来負担比率（分子）の構造'!I$44</f>
        <v>98</v>
      </c>
      <c r="C63" s="135"/>
      <c r="D63" s="135"/>
      <c r="E63" s="135">
        <f>'将来負担比率（分子）の構造'!J$44</f>
        <v>85</v>
      </c>
      <c r="F63" s="135"/>
      <c r="G63" s="135"/>
      <c r="H63" s="135">
        <f>'将来負担比率（分子）の構造'!K$44</f>
        <v>78</v>
      </c>
      <c r="I63" s="135"/>
      <c r="J63" s="135"/>
      <c r="K63" s="135">
        <f>'将来負担比率（分子）の構造'!L$44</f>
        <v>71</v>
      </c>
      <c r="L63" s="135"/>
      <c r="M63" s="135"/>
      <c r="N63" s="135">
        <f>'将来負担比率（分子）の構造'!M$44</f>
        <v>63</v>
      </c>
      <c r="O63" s="135"/>
      <c r="P63" s="135"/>
    </row>
    <row r="64" spans="1:16">
      <c r="A64" s="135" t="s">
        <v>27</v>
      </c>
      <c r="B64" s="135">
        <f>'将来負担比率（分子）の構造'!I$43</f>
        <v>2067</v>
      </c>
      <c r="C64" s="135"/>
      <c r="D64" s="135"/>
      <c r="E64" s="135">
        <f>'将来負担比率（分子）の構造'!J$43</f>
        <v>2194</v>
      </c>
      <c r="F64" s="135"/>
      <c r="G64" s="135"/>
      <c r="H64" s="135">
        <f>'将来負担比率（分子）の構造'!K$43</f>
        <v>2045</v>
      </c>
      <c r="I64" s="135"/>
      <c r="J64" s="135"/>
      <c r="K64" s="135">
        <f>'将来負担比率（分子）の構造'!L$43</f>
        <v>2079</v>
      </c>
      <c r="L64" s="135"/>
      <c r="M64" s="135"/>
      <c r="N64" s="135">
        <f>'将来負担比率（分子）の構造'!M$43</f>
        <v>2034</v>
      </c>
      <c r="O64" s="135"/>
      <c r="P64" s="135"/>
    </row>
    <row r="65" spans="1:16">
      <c r="A65" s="135" t="s">
        <v>26</v>
      </c>
      <c r="B65" s="135">
        <f>'将来負担比率（分子）の構造'!I$42</f>
        <v>21</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10487</v>
      </c>
      <c r="C66" s="135"/>
      <c r="D66" s="135"/>
      <c r="E66" s="135">
        <f>'将来負担比率（分子）の構造'!J$41</f>
        <v>9816</v>
      </c>
      <c r="F66" s="135"/>
      <c r="G66" s="135"/>
      <c r="H66" s="135">
        <f>'将来負担比率（分子）の構造'!K$41</f>
        <v>9390</v>
      </c>
      <c r="I66" s="135"/>
      <c r="J66" s="135"/>
      <c r="K66" s="135">
        <f>'将来負担比率（分子）の構造'!L$41</f>
        <v>9551</v>
      </c>
      <c r="L66" s="135"/>
      <c r="M66" s="135"/>
      <c r="N66" s="135">
        <f>'将来負担比率（分子）の構造'!M$41</f>
        <v>10357</v>
      </c>
      <c r="O66" s="135"/>
      <c r="P66" s="135"/>
    </row>
    <row r="67" spans="1:16">
      <c r="A67" s="135" t="s">
        <v>63</v>
      </c>
      <c r="B67" s="135" t="e">
        <f>NA()</f>
        <v>#N/A</v>
      </c>
      <c r="C67" s="135">
        <f>IF(ISNUMBER('将来負担比率（分子）の構造'!I$52), IF('将来負担比率（分子）の構造'!I$52 &lt; 0, 0, '将来負担比率（分子）の構造'!I$52), NA())</f>
        <v>2739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1184113</v>
      </c>
      <c r="S5" s="613"/>
      <c r="T5" s="613"/>
      <c r="U5" s="613"/>
      <c r="V5" s="613"/>
      <c r="W5" s="613"/>
      <c r="X5" s="613"/>
      <c r="Y5" s="614"/>
      <c r="Z5" s="615">
        <v>2</v>
      </c>
      <c r="AA5" s="615"/>
      <c r="AB5" s="615"/>
      <c r="AC5" s="615"/>
      <c r="AD5" s="616">
        <v>1184113</v>
      </c>
      <c r="AE5" s="616"/>
      <c r="AF5" s="616"/>
      <c r="AG5" s="616"/>
      <c r="AH5" s="616"/>
      <c r="AI5" s="616"/>
      <c r="AJ5" s="616"/>
      <c r="AK5" s="616"/>
      <c r="AL5" s="617">
        <v>23.1</v>
      </c>
      <c r="AM5" s="618"/>
      <c r="AN5" s="618"/>
      <c r="AO5" s="619"/>
      <c r="AP5" s="609" t="s">
        <v>206</v>
      </c>
      <c r="AQ5" s="610"/>
      <c r="AR5" s="610"/>
      <c r="AS5" s="610"/>
      <c r="AT5" s="610"/>
      <c r="AU5" s="610"/>
      <c r="AV5" s="610"/>
      <c r="AW5" s="610"/>
      <c r="AX5" s="610"/>
      <c r="AY5" s="610"/>
      <c r="AZ5" s="610"/>
      <c r="BA5" s="610"/>
      <c r="BB5" s="610"/>
      <c r="BC5" s="610"/>
      <c r="BD5" s="610"/>
      <c r="BE5" s="610"/>
      <c r="BF5" s="611"/>
      <c r="BG5" s="623">
        <v>1178138</v>
      </c>
      <c r="BH5" s="624"/>
      <c r="BI5" s="624"/>
      <c r="BJ5" s="624"/>
      <c r="BK5" s="624"/>
      <c r="BL5" s="624"/>
      <c r="BM5" s="624"/>
      <c r="BN5" s="625"/>
      <c r="BO5" s="626">
        <v>99.5</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68666</v>
      </c>
      <c r="S6" s="624"/>
      <c r="T6" s="624"/>
      <c r="U6" s="624"/>
      <c r="V6" s="624"/>
      <c r="W6" s="624"/>
      <c r="X6" s="624"/>
      <c r="Y6" s="625"/>
      <c r="Z6" s="626">
        <v>0.1</v>
      </c>
      <c r="AA6" s="626"/>
      <c r="AB6" s="626"/>
      <c r="AC6" s="626"/>
      <c r="AD6" s="627">
        <v>68666</v>
      </c>
      <c r="AE6" s="627"/>
      <c r="AF6" s="627"/>
      <c r="AG6" s="627"/>
      <c r="AH6" s="627"/>
      <c r="AI6" s="627"/>
      <c r="AJ6" s="627"/>
      <c r="AK6" s="627"/>
      <c r="AL6" s="628">
        <v>1.3</v>
      </c>
      <c r="AM6" s="629"/>
      <c r="AN6" s="629"/>
      <c r="AO6" s="630"/>
      <c r="AP6" s="620" t="s">
        <v>212</v>
      </c>
      <c r="AQ6" s="621"/>
      <c r="AR6" s="621"/>
      <c r="AS6" s="621"/>
      <c r="AT6" s="621"/>
      <c r="AU6" s="621"/>
      <c r="AV6" s="621"/>
      <c r="AW6" s="621"/>
      <c r="AX6" s="621"/>
      <c r="AY6" s="621"/>
      <c r="AZ6" s="621"/>
      <c r="BA6" s="621"/>
      <c r="BB6" s="621"/>
      <c r="BC6" s="621"/>
      <c r="BD6" s="621"/>
      <c r="BE6" s="621"/>
      <c r="BF6" s="622"/>
      <c r="BG6" s="623">
        <v>1178138</v>
      </c>
      <c r="BH6" s="624"/>
      <c r="BI6" s="624"/>
      <c r="BJ6" s="624"/>
      <c r="BK6" s="624"/>
      <c r="BL6" s="624"/>
      <c r="BM6" s="624"/>
      <c r="BN6" s="625"/>
      <c r="BO6" s="626">
        <v>99.5</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121208</v>
      </c>
      <c r="CS6" s="624"/>
      <c r="CT6" s="624"/>
      <c r="CU6" s="624"/>
      <c r="CV6" s="624"/>
      <c r="CW6" s="624"/>
      <c r="CX6" s="624"/>
      <c r="CY6" s="625"/>
      <c r="CZ6" s="626">
        <v>0.2</v>
      </c>
      <c r="DA6" s="626"/>
      <c r="DB6" s="626"/>
      <c r="DC6" s="626"/>
      <c r="DD6" s="632" t="s">
        <v>207</v>
      </c>
      <c r="DE6" s="624"/>
      <c r="DF6" s="624"/>
      <c r="DG6" s="624"/>
      <c r="DH6" s="624"/>
      <c r="DI6" s="624"/>
      <c r="DJ6" s="624"/>
      <c r="DK6" s="624"/>
      <c r="DL6" s="624"/>
      <c r="DM6" s="624"/>
      <c r="DN6" s="624"/>
      <c r="DO6" s="624"/>
      <c r="DP6" s="625"/>
      <c r="DQ6" s="632">
        <v>119405</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1155</v>
      </c>
      <c r="S7" s="624"/>
      <c r="T7" s="624"/>
      <c r="U7" s="624"/>
      <c r="V7" s="624"/>
      <c r="W7" s="624"/>
      <c r="X7" s="624"/>
      <c r="Y7" s="625"/>
      <c r="Z7" s="626">
        <v>0</v>
      </c>
      <c r="AA7" s="626"/>
      <c r="AB7" s="626"/>
      <c r="AC7" s="626"/>
      <c r="AD7" s="627">
        <v>1155</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521207</v>
      </c>
      <c r="BH7" s="624"/>
      <c r="BI7" s="624"/>
      <c r="BJ7" s="624"/>
      <c r="BK7" s="624"/>
      <c r="BL7" s="624"/>
      <c r="BM7" s="624"/>
      <c r="BN7" s="625"/>
      <c r="BO7" s="626">
        <v>44</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15606110</v>
      </c>
      <c r="CS7" s="624"/>
      <c r="CT7" s="624"/>
      <c r="CU7" s="624"/>
      <c r="CV7" s="624"/>
      <c r="CW7" s="624"/>
      <c r="CX7" s="624"/>
      <c r="CY7" s="625"/>
      <c r="CZ7" s="626">
        <v>28.9</v>
      </c>
      <c r="DA7" s="626"/>
      <c r="DB7" s="626"/>
      <c r="DC7" s="626"/>
      <c r="DD7" s="632">
        <v>60173</v>
      </c>
      <c r="DE7" s="624"/>
      <c r="DF7" s="624"/>
      <c r="DG7" s="624"/>
      <c r="DH7" s="624"/>
      <c r="DI7" s="624"/>
      <c r="DJ7" s="624"/>
      <c r="DK7" s="624"/>
      <c r="DL7" s="624"/>
      <c r="DM7" s="624"/>
      <c r="DN7" s="624"/>
      <c r="DO7" s="624"/>
      <c r="DP7" s="625"/>
      <c r="DQ7" s="632">
        <v>2603286</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2705</v>
      </c>
      <c r="S8" s="624"/>
      <c r="T8" s="624"/>
      <c r="U8" s="624"/>
      <c r="V8" s="624"/>
      <c r="W8" s="624"/>
      <c r="X8" s="624"/>
      <c r="Y8" s="625"/>
      <c r="Z8" s="626">
        <v>0</v>
      </c>
      <c r="AA8" s="626"/>
      <c r="AB8" s="626"/>
      <c r="AC8" s="626"/>
      <c r="AD8" s="627">
        <v>2705</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22735</v>
      </c>
      <c r="BH8" s="624"/>
      <c r="BI8" s="624"/>
      <c r="BJ8" s="624"/>
      <c r="BK8" s="624"/>
      <c r="BL8" s="624"/>
      <c r="BM8" s="624"/>
      <c r="BN8" s="625"/>
      <c r="BO8" s="626">
        <v>1.9</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2616635</v>
      </c>
      <c r="CS8" s="624"/>
      <c r="CT8" s="624"/>
      <c r="CU8" s="624"/>
      <c r="CV8" s="624"/>
      <c r="CW8" s="624"/>
      <c r="CX8" s="624"/>
      <c r="CY8" s="625"/>
      <c r="CZ8" s="626">
        <v>4.8</v>
      </c>
      <c r="DA8" s="626"/>
      <c r="DB8" s="626"/>
      <c r="DC8" s="626"/>
      <c r="DD8" s="632">
        <v>475941</v>
      </c>
      <c r="DE8" s="624"/>
      <c r="DF8" s="624"/>
      <c r="DG8" s="624"/>
      <c r="DH8" s="624"/>
      <c r="DI8" s="624"/>
      <c r="DJ8" s="624"/>
      <c r="DK8" s="624"/>
      <c r="DL8" s="624"/>
      <c r="DM8" s="624"/>
      <c r="DN8" s="624"/>
      <c r="DO8" s="624"/>
      <c r="DP8" s="625"/>
      <c r="DQ8" s="632">
        <v>1346103</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2846</v>
      </c>
      <c r="S9" s="624"/>
      <c r="T9" s="624"/>
      <c r="U9" s="624"/>
      <c r="V9" s="624"/>
      <c r="W9" s="624"/>
      <c r="X9" s="624"/>
      <c r="Y9" s="625"/>
      <c r="Z9" s="626">
        <v>0</v>
      </c>
      <c r="AA9" s="626"/>
      <c r="AB9" s="626"/>
      <c r="AC9" s="626"/>
      <c r="AD9" s="627">
        <v>2846</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379751</v>
      </c>
      <c r="BH9" s="624"/>
      <c r="BI9" s="624"/>
      <c r="BJ9" s="624"/>
      <c r="BK9" s="624"/>
      <c r="BL9" s="624"/>
      <c r="BM9" s="624"/>
      <c r="BN9" s="625"/>
      <c r="BO9" s="626">
        <v>32.1</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1763227</v>
      </c>
      <c r="CS9" s="624"/>
      <c r="CT9" s="624"/>
      <c r="CU9" s="624"/>
      <c r="CV9" s="624"/>
      <c r="CW9" s="624"/>
      <c r="CX9" s="624"/>
      <c r="CY9" s="625"/>
      <c r="CZ9" s="626">
        <v>3.3</v>
      </c>
      <c r="DA9" s="626"/>
      <c r="DB9" s="626"/>
      <c r="DC9" s="626"/>
      <c r="DD9" s="632">
        <v>275983</v>
      </c>
      <c r="DE9" s="624"/>
      <c r="DF9" s="624"/>
      <c r="DG9" s="624"/>
      <c r="DH9" s="624"/>
      <c r="DI9" s="624"/>
      <c r="DJ9" s="624"/>
      <c r="DK9" s="624"/>
      <c r="DL9" s="624"/>
      <c r="DM9" s="624"/>
      <c r="DN9" s="624"/>
      <c r="DO9" s="624"/>
      <c r="DP9" s="625"/>
      <c r="DQ9" s="632">
        <v>1276989</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303714</v>
      </c>
      <c r="S10" s="624"/>
      <c r="T10" s="624"/>
      <c r="U10" s="624"/>
      <c r="V10" s="624"/>
      <c r="W10" s="624"/>
      <c r="X10" s="624"/>
      <c r="Y10" s="625"/>
      <c r="Z10" s="626">
        <v>0.5</v>
      </c>
      <c r="AA10" s="626"/>
      <c r="AB10" s="626"/>
      <c r="AC10" s="626"/>
      <c r="AD10" s="627">
        <v>303714</v>
      </c>
      <c r="AE10" s="627"/>
      <c r="AF10" s="627"/>
      <c r="AG10" s="627"/>
      <c r="AH10" s="627"/>
      <c r="AI10" s="627"/>
      <c r="AJ10" s="627"/>
      <c r="AK10" s="627"/>
      <c r="AL10" s="628">
        <v>5.9</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36369</v>
      </c>
      <c r="BH10" s="624"/>
      <c r="BI10" s="624"/>
      <c r="BJ10" s="624"/>
      <c r="BK10" s="624"/>
      <c r="BL10" s="624"/>
      <c r="BM10" s="624"/>
      <c r="BN10" s="625"/>
      <c r="BO10" s="626">
        <v>3.1</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165202</v>
      </c>
      <c r="CS10" s="624"/>
      <c r="CT10" s="624"/>
      <c r="CU10" s="624"/>
      <c r="CV10" s="624"/>
      <c r="CW10" s="624"/>
      <c r="CX10" s="624"/>
      <c r="CY10" s="625"/>
      <c r="CZ10" s="626">
        <v>0.3</v>
      </c>
      <c r="DA10" s="626"/>
      <c r="DB10" s="626"/>
      <c r="DC10" s="626"/>
      <c r="DD10" s="632" t="s">
        <v>109</v>
      </c>
      <c r="DE10" s="624"/>
      <c r="DF10" s="624"/>
      <c r="DG10" s="624"/>
      <c r="DH10" s="624"/>
      <c r="DI10" s="624"/>
      <c r="DJ10" s="624"/>
      <c r="DK10" s="624"/>
      <c r="DL10" s="624"/>
      <c r="DM10" s="624"/>
      <c r="DN10" s="624"/>
      <c r="DO10" s="624"/>
      <c r="DP10" s="625"/>
      <c r="DQ10" s="632">
        <v>4221</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82352</v>
      </c>
      <c r="BH11" s="624"/>
      <c r="BI11" s="624"/>
      <c r="BJ11" s="624"/>
      <c r="BK11" s="624"/>
      <c r="BL11" s="624"/>
      <c r="BM11" s="624"/>
      <c r="BN11" s="625"/>
      <c r="BO11" s="626">
        <v>7</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3357747</v>
      </c>
      <c r="CS11" s="624"/>
      <c r="CT11" s="624"/>
      <c r="CU11" s="624"/>
      <c r="CV11" s="624"/>
      <c r="CW11" s="624"/>
      <c r="CX11" s="624"/>
      <c r="CY11" s="625"/>
      <c r="CZ11" s="626">
        <v>6.2</v>
      </c>
      <c r="DA11" s="626"/>
      <c r="DB11" s="626"/>
      <c r="DC11" s="626"/>
      <c r="DD11" s="632">
        <v>2670493</v>
      </c>
      <c r="DE11" s="624"/>
      <c r="DF11" s="624"/>
      <c r="DG11" s="624"/>
      <c r="DH11" s="624"/>
      <c r="DI11" s="624"/>
      <c r="DJ11" s="624"/>
      <c r="DK11" s="624"/>
      <c r="DL11" s="624"/>
      <c r="DM11" s="624"/>
      <c r="DN11" s="624"/>
      <c r="DO11" s="624"/>
      <c r="DP11" s="625"/>
      <c r="DQ11" s="632">
        <v>436629</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500427</v>
      </c>
      <c r="BH12" s="624"/>
      <c r="BI12" s="624"/>
      <c r="BJ12" s="624"/>
      <c r="BK12" s="624"/>
      <c r="BL12" s="624"/>
      <c r="BM12" s="624"/>
      <c r="BN12" s="625"/>
      <c r="BO12" s="626">
        <v>42.3</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463108</v>
      </c>
      <c r="CS12" s="624"/>
      <c r="CT12" s="624"/>
      <c r="CU12" s="624"/>
      <c r="CV12" s="624"/>
      <c r="CW12" s="624"/>
      <c r="CX12" s="624"/>
      <c r="CY12" s="625"/>
      <c r="CZ12" s="626">
        <v>0.9</v>
      </c>
      <c r="DA12" s="626"/>
      <c r="DB12" s="626"/>
      <c r="DC12" s="626"/>
      <c r="DD12" s="632">
        <v>80426</v>
      </c>
      <c r="DE12" s="624"/>
      <c r="DF12" s="624"/>
      <c r="DG12" s="624"/>
      <c r="DH12" s="624"/>
      <c r="DI12" s="624"/>
      <c r="DJ12" s="624"/>
      <c r="DK12" s="624"/>
      <c r="DL12" s="624"/>
      <c r="DM12" s="624"/>
      <c r="DN12" s="624"/>
      <c r="DO12" s="624"/>
      <c r="DP12" s="625"/>
      <c r="DQ12" s="632">
        <v>298802</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16709</v>
      </c>
      <c r="S13" s="624"/>
      <c r="T13" s="624"/>
      <c r="U13" s="624"/>
      <c r="V13" s="624"/>
      <c r="W13" s="624"/>
      <c r="X13" s="624"/>
      <c r="Y13" s="625"/>
      <c r="Z13" s="626">
        <v>0</v>
      </c>
      <c r="AA13" s="626"/>
      <c r="AB13" s="626"/>
      <c r="AC13" s="626"/>
      <c r="AD13" s="627">
        <v>16709</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495478</v>
      </c>
      <c r="BH13" s="624"/>
      <c r="BI13" s="624"/>
      <c r="BJ13" s="624"/>
      <c r="BK13" s="624"/>
      <c r="BL13" s="624"/>
      <c r="BM13" s="624"/>
      <c r="BN13" s="625"/>
      <c r="BO13" s="626">
        <v>41.8</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21972532</v>
      </c>
      <c r="CS13" s="624"/>
      <c r="CT13" s="624"/>
      <c r="CU13" s="624"/>
      <c r="CV13" s="624"/>
      <c r="CW13" s="624"/>
      <c r="CX13" s="624"/>
      <c r="CY13" s="625"/>
      <c r="CZ13" s="626">
        <v>40.700000000000003</v>
      </c>
      <c r="DA13" s="626"/>
      <c r="DB13" s="626"/>
      <c r="DC13" s="626"/>
      <c r="DD13" s="632">
        <v>18707918</v>
      </c>
      <c r="DE13" s="624"/>
      <c r="DF13" s="624"/>
      <c r="DG13" s="624"/>
      <c r="DH13" s="624"/>
      <c r="DI13" s="624"/>
      <c r="DJ13" s="624"/>
      <c r="DK13" s="624"/>
      <c r="DL13" s="624"/>
      <c r="DM13" s="624"/>
      <c r="DN13" s="624"/>
      <c r="DO13" s="624"/>
      <c r="DP13" s="625"/>
      <c r="DQ13" s="632">
        <v>4100802</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38780</v>
      </c>
      <c r="BH14" s="624"/>
      <c r="BI14" s="624"/>
      <c r="BJ14" s="624"/>
      <c r="BK14" s="624"/>
      <c r="BL14" s="624"/>
      <c r="BM14" s="624"/>
      <c r="BN14" s="625"/>
      <c r="BO14" s="626">
        <v>3.3</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456496</v>
      </c>
      <c r="CS14" s="624"/>
      <c r="CT14" s="624"/>
      <c r="CU14" s="624"/>
      <c r="CV14" s="624"/>
      <c r="CW14" s="624"/>
      <c r="CX14" s="624"/>
      <c r="CY14" s="625"/>
      <c r="CZ14" s="626">
        <v>0.8</v>
      </c>
      <c r="DA14" s="626"/>
      <c r="DB14" s="626"/>
      <c r="DC14" s="626"/>
      <c r="DD14" s="632">
        <v>39828</v>
      </c>
      <c r="DE14" s="624"/>
      <c r="DF14" s="624"/>
      <c r="DG14" s="624"/>
      <c r="DH14" s="624"/>
      <c r="DI14" s="624"/>
      <c r="DJ14" s="624"/>
      <c r="DK14" s="624"/>
      <c r="DL14" s="624"/>
      <c r="DM14" s="624"/>
      <c r="DN14" s="624"/>
      <c r="DO14" s="624"/>
      <c r="DP14" s="625"/>
      <c r="DQ14" s="632">
        <v>421272</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2254</v>
      </c>
      <c r="S15" s="624"/>
      <c r="T15" s="624"/>
      <c r="U15" s="624"/>
      <c r="V15" s="624"/>
      <c r="W15" s="624"/>
      <c r="X15" s="624"/>
      <c r="Y15" s="625"/>
      <c r="Z15" s="626">
        <v>0</v>
      </c>
      <c r="AA15" s="626"/>
      <c r="AB15" s="626"/>
      <c r="AC15" s="626"/>
      <c r="AD15" s="627">
        <v>2254</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117724</v>
      </c>
      <c r="BH15" s="624"/>
      <c r="BI15" s="624"/>
      <c r="BJ15" s="624"/>
      <c r="BK15" s="624"/>
      <c r="BL15" s="624"/>
      <c r="BM15" s="624"/>
      <c r="BN15" s="625"/>
      <c r="BO15" s="626">
        <v>9.9</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1671333</v>
      </c>
      <c r="CS15" s="624"/>
      <c r="CT15" s="624"/>
      <c r="CU15" s="624"/>
      <c r="CV15" s="624"/>
      <c r="CW15" s="624"/>
      <c r="CX15" s="624"/>
      <c r="CY15" s="625"/>
      <c r="CZ15" s="626">
        <v>3.1</v>
      </c>
      <c r="DA15" s="626"/>
      <c r="DB15" s="626"/>
      <c r="DC15" s="626"/>
      <c r="DD15" s="632">
        <v>857534</v>
      </c>
      <c r="DE15" s="624"/>
      <c r="DF15" s="624"/>
      <c r="DG15" s="624"/>
      <c r="DH15" s="624"/>
      <c r="DI15" s="624"/>
      <c r="DJ15" s="624"/>
      <c r="DK15" s="624"/>
      <c r="DL15" s="624"/>
      <c r="DM15" s="624"/>
      <c r="DN15" s="624"/>
      <c r="DO15" s="624"/>
      <c r="DP15" s="625"/>
      <c r="DQ15" s="632">
        <v>681757</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11070353</v>
      </c>
      <c r="S16" s="624"/>
      <c r="T16" s="624"/>
      <c r="U16" s="624"/>
      <c r="V16" s="624"/>
      <c r="W16" s="624"/>
      <c r="X16" s="624"/>
      <c r="Y16" s="625"/>
      <c r="Z16" s="626">
        <v>18.7</v>
      </c>
      <c r="AA16" s="626"/>
      <c r="AB16" s="626"/>
      <c r="AC16" s="626"/>
      <c r="AD16" s="627">
        <v>3509466</v>
      </c>
      <c r="AE16" s="627"/>
      <c r="AF16" s="627"/>
      <c r="AG16" s="627"/>
      <c r="AH16" s="627"/>
      <c r="AI16" s="627"/>
      <c r="AJ16" s="627"/>
      <c r="AK16" s="627"/>
      <c r="AL16" s="628">
        <v>68.3</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4814604</v>
      </c>
      <c r="CS16" s="624"/>
      <c r="CT16" s="624"/>
      <c r="CU16" s="624"/>
      <c r="CV16" s="624"/>
      <c r="CW16" s="624"/>
      <c r="CX16" s="624"/>
      <c r="CY16" s="625"/>
      <c r="CZ16" s="626">
        <v>8.9</v>
      </c>
      <c r="DA16" s="626"/>
      <c r="DB16" s="626"/>
      <c r="DC16" s="626"/>
      <c r="DD16" s="632" t="s">
        <v>109</v>
      </c>
      <c r="DE16" s="624"/>
      <c r="DF16" s="624"/>
      <c r="DG16" s="624"/>
      <c r="DH16" s="624"/>
      <c r="DI16" s="624"/>
      <c r="DJ16" s="624"/>
      <c r="DK16" s="624"/>
      <c r="DL16" s="624"/>
      <c r="DM16" s="624"/>
      <c r="DN16" s="624"/>
      <c r="DO16" s="624"/>
      <c r="DP16" s="625"/>
      <c r="DQ16" s="632">
        <v>1210201</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3509466</v>
      </c>
      <c r="S17" s="624"/>
      <c r="T17" s="624"/>
      <c r="U17" s="624"/>
      <c r="V17" s="624"/>
      <c r="W17" s="624"/>
      <c r="X17" s="624"/>
      <c r="Y17" s="625"/>
      <c r="Z17" s="626">
        <v>5.9</v>
      </c>
      <c r="AA17" s="626"/>
      <c r="AB17" s="626"/>
      <c r="AC17" s="626"/>
      <c r="AD17" s="627">
        <v>3509466</v>
      </c>
      <c r="AE17" s="627"/>
      <c r="AF17" s="627"/>
      <c r="AG17" s="627"/>
      <c r="AH17" s="627"/>
      <c r="AI17" s="627"/>
      <c r="AJ17" s="627"/>
      <c r="AK17" s="627"/>
      <c r="AL17" s="628">
        <v>68.3</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980005</v>
      </c>
      <c r="CS17" s="624"/>
      <c r="CT17" s="624"/>
      <c r="CU17" s="624"/>
      <c r="CV17" s="624"/>
      <c r="CW17" s="624"/>
      <c r="CX17" s="624"/>
      <c r="CY17" s="625"/>
      <c r="CZ17" s="626">
        <v>1.8</v>
      </c>
      <c r="DA17" s="626"/>
      <c r="DB17" s="626"/>
      <c r="DC17" s="626"/>
      <c r="DD17" s="632" t="s">
        <v>109</v>
      </c>
      <c r="DE17" s="624"/>
      <c r="DF17" s="624"/>
      <c r="DG17" s="624"/>
      <c r="DH17" s="624"/>
      <c r="DI17" s="624"/>
      <c r="DJ17" s="624"/>
      <c r="DK17" s="624"/>
      <c r="DL17" s="624"/>
      <c r="DM17" s="624"/>
      <c r="DN17" s="624"/>
      <c r="DO17" s="624"/>
      <c r="DP17" s="625"/>
      <c r="DQ17" s="632">
        <v>935623</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221629</v>
      </c>
      <c r="S18" s="624"/>
      <c r="T18" s="624"/>
      <c r="U18" s="624"/>
      <c r="V18" s="624"/>
      <c r="W18" s="624"/>
      <c r="X18" s="624"/>
      <c r="Y18" s="625"/>
      <c r="Z18" s="626">
        <v>0.4</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7339258</v>
      </c>
      <c r="S19" s="624"/>
      <c r="T19" s="624"/>
      <c r="U19" s="624"/>
      <c r="V19" s="624"/>
      <c r="W19" s="624"/>
      <c r="X19" s="624"/>
      <c r="Y19" s="625"/>
      <c r="Z19" s="626">
        <v>12.4</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5975</v>
      </c>
      <c r="BH19" s="624"/>
      <c r="BI19" s="624"/>
      <c r="BJ19" s="624"/>
      <c r="BK19" s="624"/>
      <c r="BL19" s="624"/>
      <c r="BM19" s="624"/>
      <c r="BN19" s="625"/>
      <c r="BO19" s="626">
        <v>0.5</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12652515</v>
      </c>
      <c r="S20" s="624"/>
      <c r="T20" s="624"/>
      <c r="U20" s="624"/>
      <c r="V20" s="624"/>
      <c r="W20" s="624"/>
      <c r="X20" s="624"/>
      <c r="Y20" s="625"/>
      <c r="Z20" s="626">
        <v>21.4</v>
      </c>
      <c r="AA20" s="626"/>
      <c r="AB20" s="626"/>
      <c r="AC20" s="626"/>
      <c r="AD20" s="627">
        <v>5091628</v>
      </c>
      <c r="AE20" s="627"/>
      <c r="AF20" s="627"/>
      <c r="AG20" s="627"/>
      <c r="AH20" s="627"/>
      <c r="AI20" s="627"/>
      <c r="AJ20" s="627"/>
      <c r="AK20" s="627"/>
      <c r="AL20" s="628">
        <v>99.1</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5975</v>
      </c>
      <c r="BH20" s="624"/>
      <c r="BI20" s="624"/>
      <c r="BJ20" s="624"/>
      <c r="BK20" s="624"/>
      <c r="BL20" s="624"/>
      <c r="BM20" s="624"/>
      <c r="BN20" s="625"/>
      <c r="BO20" s="626">
        <v>0.5</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53988207</v>
      </c>
      <c r="CS20" s="624"/>
      <c r="CT20" s="624"/>
      <c r="CU20" s="624"/>
      <c r="CV20" s="624"/>
      <c r="CW20" s="624"/>
      <c r="CX20" s="624"/>
      <c r="CY20" s="625"/>
      <c r="CZ20" s="626">
        <v>100</v>
      </c>
      <c r="DA20" s="626"/>
      <c r="DB20" s="626"/>
      <c r="DC20" s="626"/>
      <c r="DD20" s="632">
        <v>23168296</v>
      </c>
      <c r="DE20" s="624"/>
      <c r="DF20" s="624"/>
      <c r="DG20" s="624"/>
      <c r="DH20" s="624"/>
      <c r="DI20" s="624"/>
      <c r="DJ20" s="624"/>
      <c r="DK20" s="624"/>
      <c r="DL20" s="624"/>
      <c r="DM20" s="624"/>
      <c r="DN20" s="624"/>
      <c r="DO20" s="624"/>
      <c r="DP20" s="625"/>
      <c r="DQ20" s="632">
        <v>13435090</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1077</v>
      </c>
      <c r="S21" s="624"/>
      <c r="T21" s="624"/>
      <c r="U21" s="624"/>
      <c r="V21" s="624"/>
      <c r="W21" s="624"/>
      <c r="X21" s="624"/>
      <c r="Y21" s="625"/>
      <c r="Z21" s="626">
        <v>0</v>
      </c>
      <c r="AA21" s="626"/>
      <c r="AB21" s="626"/>
      <c r="AC21" s="626"/>
      <c r="AD21" s="627">
        <v>1077</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5975</v>
      </c>
      <c r="BH21" s="624"/>
      <c r="BI21" s="624"/>
      <c r="BJ21" s="624"/>
      <c r="BK21" s="624"/>
      <c r="BL21" s="624"/>
      <c r="BM21" s="624"/>
      <c r="BN21" s="625"/>
      <c r="BO21" s="626">
        <v>0.5</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6163</v>
      </c>
      <c r="S22" s="624"/>
      <c r="T22" s="624"/>
      <c r="U22" s="624"/>
      <c r="V22" s="624"/>
      <c r="W22" s="624"/>
      <c r="X22" s="624"/>
      <c r="Y22" s="625"/>
      <c r="Z22" s="626">
        <v>0</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53872</v>
      </c>
      <c r="S23" s="624"/>
      <c r="T23" s="624"/>
      <c r="U23" s="624"/>
      <c r="V23" s="624"/>
      <c r="W23" s="624"/>
      <c r="X23" s="624"/>
      <c r="Y23" s="625"/>
      <c r="Z23" s="626">
        <v>0.1</v>
      </c>
      <c r="AA23" s="626"/>
      <c r="AB23" s="626"/>
      <c r="AC23" s="626"/>
      <c r="AD23" s="627">
        <v>3521</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50234</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3392841</v>
      </c>
      <c r="CS24" s="613"/>
      <c r="CT24" s="613"/>
      <c r="CU24" s="613"/>
      <c r="CV24" s="613"/>
      <c r="CW24" s="613"/>
      <c r="CX24" s="613"/>
      <c r="CY24" s="614"/>
      <c r="CZ24" s="654">
        <v>6.3</v>
      </c>
      <c r="DA24" s="655"/>
      <c r="DB24" s="655"/>
      <c r="DC24" s="656"/>
      <c r="DD24" s="653">
        <v>2853430</v>
      </c>
      <c r="DE24" s="613"/>
      <c r="DF24" s="613"/>
      <c r="DG24" s="613"/>
      <c r="DH24" s="613"/>
      <c r="DI24" s="613"/>
      <c r="DJ24" s="613"/>
      <c r="DK24" s="614"/>
      <c r="DL24" s="653">
        <v>2348581</v>
      </c>
      <c r="DM24" s="613"/>
      <c r="DN24" s="613"/>
      <c r="DO24" s="613"/>
      <c r="DP24" s="613"/>
      <c r="DQ24" s="613"/>
      <c r="DR24" s="613"/>
      <c r="DS24" s="613"/>
      <c r="DT24" s="613"/>
      <c r="DU24" s="613"/>
      <c r="DV24" s="614"/>
      <c r="DW24" s="617">
        <v>43.7</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16428389</v>
      </c>
      <c r="S25" s="624"/>
      <c r="T25" s="624"/>
      <c r="U25" s="624"/>
      <c r="V25" s="624"/>
      <c r="W25" s="624"/>
      <c r="X25" s="624"/>
      <c r="Y25" s="625"/>
      <c r="Z25" s="626">
        <v>27.8</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1748644</v>
      </c>
      <c r="CS25" s="649"/>
      <c r="CT25" s="649"/>
      <c r="CU25" s="649"/>
      <c r="CV25" s="649"/>
      <c r="CW25" s="649"/>
      <c r="CX25" s="649"/>
      <c r="CY25" s="650"/>
      <c r="CZ25" s="657">
        <v>3.2</v>
      </c>
      <c r="DA25" s="658"/>
      <c r="DB25" s="658"/>
      <c r="DC25" s="659"/>
      <c r="DD25" s="632">
        <v>1691915</v>
      </c>
      <c r="DE25" s="649"/>
      <c r="DF25" s="649"/>
      <c r="DG25" s="649"/>
      <c r="DH25" s="649"/>
      <c r="DI25" s="649"/>
      <c r="DJ25" s="649"/>
      <c r="DK25" s="650"/>
      <c r="DL25" s="632">
        <v>1231662</v>
      </c>
      <c r="DM25" s="649"/>
      <c r="DN25" s="649"/>
      <c r="DO25" s="649"/>
      <c r="DP25" s="649"/>
      <c r="DQ25" s="649"/>
      <c r="DR25" s="649"/>
      <c r="DS25" s="649"/>
      <c r="DT25" s="649"/>
      <c r="DU25" s="649"/>
      <c r="DV25" s="650"/>
      <c r="DW25" s="628">
        <v>22.9</v>
      </c>
      <c r="DX25" s="651"/>
      <c r="DY25" s="651"/>
      <c r="DZ25" s="651"/>
      <c r="EA25" s="651"/>
      <c r="EB25" s="651"/>
      <c r="EC25" s="652"/>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1143874</v>
      </c>
      <c r="CS26" s="624"/>
      <c r="CT26" s="624"/>
      <c r="CU26" s="624"/>
      <c r="CV26" s="624"/>
      <c r="CW26" s="624"/>
      <c r="CX26" s="624"/>
      <c r="CY26" s="625"/>
      <c r="CZ26" s="657">
        <v>2.1</v>
      </c>
      <c r="DA26" s="658"/>
      <c r="DB26" s="658"/>
      <c r="DC26" s="659"/>
      <c r="DD26" s="632">
        <v>1088948</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1"/>
      <c r="DY26" s="651"/>
      <c r="DZ26" s="651"/>
      <c r="EA26" s="651"/>
      <c r="EB26" s="651"/>
      <c r="EC26" s="652"/>
    </row>
    <row r="27" spans="2:133" ht="11.25" customHeight="1">
      <c r="B27" s="620" t="s">
        <v>277</v>
      </c>
      <c r="C27" s="621"/>
      <c r="D27" s="621"/>
      <c r="E27" s="621"/>
      <c r="F27" s="621"/>
      <c r="G27" s="621"/>
      <c r="H27" s="621"/>
      <c r="I27" s="621"/>
      <c r="J27" s="621"/>
      <c r="K27" s="621"/>
      <c r="L27" s="621"/>
      <c r="M27" s="621"/>
      <c r="N27" s="621"/>
      <c r="O27" s="621"/>
      <c r="P27" s="621"/>
      <c r="Q27" s="622"/>
      <c r="R27" s="623">
        <v>2821051</v>
      </c>
      <c r="S27" s="624"/>
      <c r="T27" s="624"/>
      <c r="U27" s="624"/>
      <c r="V27" s="624"/>
      <c r="W27" s="624"/>
      <c r="X27" s="624"/>
      <c r="Y27" s="625"/>
      <c r="Z27" s="626">
        <v>4.8</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1184113</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664192</v>
      </c>
      <c r="CS27" s="649"/>
      <c r="CT27" s="649"/>
      <c r="CU27" s="649"/>
      <c r="CV27" s="649"/>
      <c r="CW27" s="649"/>
      <c r="CX27" s="649"/>
      <c r="CY27" s="650"/>
      <c r="CZ27" s="657">
        <v>1.2</v>
      </c>
      <c r="DA27" s="658"/>
      <c r="DB27" s="658"/>
      <c r="DC27" s="659"/>
      <c r="DD27" s="632">
        <v>225892</v>
      </c>
      <c r="DE27" s="649"/>
      <c r="DF27" s="649"/>
      <c r="DG27" s="649"/>
      <c r="DH27" s="649"/>
      <c r="DI27" s="649"/>
      <c r="DJ27" s="649"/>
      <c r="DK27" s="650"/>
      <c r="DL27" s="632">
        <v>181296</v>
      </c>
      <c r="DM27" s="649"/>
      <c r="DN27" s="649"/>
      <c r="DO27" s="649"/>
      <c r="DP27" s="649"/>
      <c r="DQ27" s="649"/>
      <c r="DR27" s="649"/>
      <c r="DS27" s="649"/>
      <c r="DT27" s="649"/>
      <c r="DU27" s="649"/>
      <c r="DV27" s="650"/>
      <c r="DW27" s="628">
        <v>3.4</v>
      </c>
      <c r="DX27" s="651"/>
      <c r="DY27" s="651"/>
      <c r="DZ27" s="651"/>
      <c r="EA27" s="651"/>
      <c r="EB27" s="651"/>
      <c r="EC27" s="652"/>
    </row>
    <row r="28" spans="2:133" ht="11.25" customHeight="1">
      <c r="B28" s="620" t="s">
        <v>280</v>
      </c>
      <c r="C28" s="621"/>
      <c r="D28" s="621"/>
      <c r="E28" s="621"/>
      <c r="F28" s="621"/>
      <c r="G28" s="621"/>
      <c r="H28" s="621"/>
      <c r="I28" s="621"/>
      <c r="J28" s="621"/>
      <c r="K28" s="621"/>
      <c r="L28" s="621"/>
      <c r="M28" s="621"/>
      <c r="N28" s="621"/>
      <c r="O28" s="621"/>
      <c r="P28" s="621"/>
      <c r="Q28" s="622"/>
      <c r="R28" s="623">
        <v>311530</v>
      </c>
      <c r="S28" s="624"/>
      <c r="T28" s="624"/>
      <c r="U28" s="624"/>
      <c r="V28" s="624"/>
      <c r="W28" s="624"/>
      <c r="X28" s="624"/>
      <c r="Y28" s="625"/>
      <c r="Z28" s="626">
        <v>0.5</v>
      </c>
      <c r="AA28" s="626"/>
      <c r="AB28" s="626"/>
      <c r="AC28" s="626"/>
      <c r="AD28" s="627">
        <v>25244</v>
      </c>
      <c r="AE28" s="627"/>
      <c r="AF28" s="627"/>
      <c r="AG28" s="627"/>
      <c r="AH28" s="627"/>
      <c r="AI28" s="627"/>
      <c r="AJ28" s="627"/>
      <c r="AK28" s="627"/>
      <c r="AL28" s="628">
        <v>0.5</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980005</v>
      </c>
      <c r="CS28" s="624"/>
      <c r="CT28" s="624"/>
      <c r="CU28" s="624"/>
      <c r="CV28" s="624"/>
      <c r="CW28" s="624"/>
      <c r="CX28" s="624"/>
      <c r="CY28" s="625"/>
      <c r="CZ28" s="657">
        <v>1.8</v>
      </c>
      <c r="DA28" s="658"/>
      <c r="DB28" s="658"/>
      <c r="DC28" s="659"/>
      <c r="DD28" s="632">
        <v>935623</v>
      </c>
      <c r="DE28" s="624"/>
      <c r="DF28" s="624"/>
      <c r="DG28" s="624"/>
      <c r="DH28" s="624"/>
      <c r="DI28" s="624"/>
      <c r="DJ28" s="624"/>
      <c r="DK28" s="625"/>
      <c r="DL28" s="632">
        <v>935623</v>
      </c>
      <c r="DM28" s="624"/>
      <c r="DN28" s="624"/>
      <c r="DO28" s="624"/>
      <c r="DP28" s="624"/>
      <c r="DQ28" s="624"/>
      <c r="DR28" s="624"/>
      <c r="DS28" s="624"/>
      <c r="DT28" s="624"/>
      <c r="DU28" s="624"/>
      <c r="DV28" s="625"/>
      <c r="DW28" s="628">
        <v>17.399999999999999</v>
      </c>
      <c r="DX28" s="651"/>
      <c r="DY28" s="651"/>
      <c r="DZ28" s="651"/>
      <c r="EA28" s="651"/>
      <c r="EB28" s="651"/>
      <c r="EC28" s="652"/>
    </row>
    <row r="29" spans="2:133" ht="11.25" customHeight="1">
      <c r="B29" s="620" t="s">
        <v>282</v>
      </c>
      <c r="C29" s="621"/>
      <c r="D29" s="621"/>
      <c r="E29" s="621"/>
      <c r="F29" s="621"/>
      <c r="G29" s="621"/>
      <c r="H29" s="621"/>
      <c r="I29" s="621"/>
      <c r="J29" s="621"/>
      <c r="K29" s="621"/>
      <c r="L29" s="621"/>
      <c r="M29" s="621"/>
      <c r="N29" s="621"/>
      <c r="O29" s="621"/>
      <c r="P29" s="621"/>
      <c r="Q29" s="622"/>
      <c r="R29" s="623">
        <v>692078</v>
      </c>
      <c r="S29" s="624"/>
      <c r="T29" s="624"/>
      <c r="U29" s="624"/>
      <c r="V29" s="624"/>
      <c r="W29" s="624"/>
      <c r="X29" s="624"/>
      <c r="Y29" s="625"/>
      <c r="Z29" s="626">
        <v>1.2</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979984</v>
      </c>
      <c r="CS29" s="649"/>
      <c r="CT29" s="649"/>
      <c r="CU29" s="649"/>
      <c r="CV29" s="649"/>
      <c r="CW29" s="649"/>
      <c r="CX29" s="649"/>
      <c r="CY29" s="650"/>
      <c r="CZ29" s="657">
        <v>1.8</v>
      </c>
      <c r="DA29" s="658"/>
      <c r="DB29" s="658"/>
      <c r="DC29" s="659"/>
      <c r="DD29" s="632">
        <v>935602</v>
      </c>
      <c r="DE29" s="649"/>
      <c r="DF29" s="649"/>
      <c r="DG29" s="649"/>
      <c r="DH29" s="649"/>
      <c r="DI29" s="649"/>
      <c r="DJ29" s="649"/>
      <c r="DK29" s="650"/>
      <c r="DL29" s="632">
        <v>935602</v>
      </c>
      <c r="DM29" s="649"/>
      <c r="DN29" s="649"/>
      <c r="DO29" s="649"/>
      <c r="DP29" s="649"/>
      <c r="DQ29" s="649"/>
      <c r="DR29" s="649"/>
      <c r="DS29" s="649"/>
      <c r="DT29" s="649"/>
      <c r="DU29" s="649"/>
      <c r="DV29" s="650"/>
      <c r="DW29" s="628">
        <v>17.399999999999999</v>
      </c>
      <c r="DX29" s="651"/>
      <c r="DY29" s="651"/>
      <c r="DZ29" s="651"/>
      <c r="EA29" s="651"/>
      <c r="EB29" s="651"/>
      <c r="EC29" s="652"/>
    </row>
    <row r="30" spans="2:133" ht="11.25" customHeight="1">
      <c r="B30" s="620" t="s">
        <v>287</v>
      </c>
      <c r="C30" s="621"/>
      <c r="D30" s="621"/>
      <c r="E30" s="621"/>
      <c r="F30" s="621"/>
      <c r="G30" s="621"/>
      <c r="H30" s="621"/>
      <c r="I30" s="621"/>
      <c r="J30" s="621"/>
      <c r="K30" s="621"/>
      <c r="L30" s="621"/>
      <c r="M30" s="621"/>
      <c r="N30" s="621"/>
      <c r="O30" s="621"/>
      <c r="P30" s="621"/>
      <c r="Q30" s="622"/>
      <c r="R30" s="623">
        <v>19076318</v>
      </c>
      <c r="S30" s="624"/>
      <c r="T30" s="624"/>
      <c r="U30" s="624"/>
      <c r="V30" s="624"/>
      <c r="W30" s="624"/>
      <c r="X30" s="624"/>
      <c r="Y30" s="625"/>
      <c r="Z30" s="626">
        <v>32.299999999999997</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99.6</v>
      </c>
      <c r="BH30" s="682"/>
      <c r="BI30" s="682"/>
      <c r="BJ30" s="682"/>
      <c r="BK30" s="682"/>
      <c r="BL30" s="682"/>
      <c r="BM30" s="618">
        <v>99.3</v>
      </c>
      <c r="BN30" s="682"/>
      <c r="BO30" s="682"/>
      <c r="BP30" s="682"/>
      <c r="BQ30" s="683"/>
      <c r="BR30" s="681">
        <v>99.8</v>
      </c>
      <c r="BS30" s="682"/>
      <c r="BT30" s="682"/>
      <c r="BU30" s="682"/>
      <c r="BV30" s="682"/>
      <c r="BW30" s="682"/>
      <c r="BX30" s="618">
        <v>99.3</v>
      </c>
      <c r="BY30" s="682"/>
      <c r="BZ30" s="682"/>
      <c r="CA30" s="682"/>
      <c r="CB30" s="683"/>
      <c r="CD30" s="686"/>
      <c r="CE30" s="687"/>
      <c r="CF30" s="637" t="s">
        <v>290</v>
      </c>
      <c r="CG30" s="638"/>
      <c r="CH30" s="638"/>
      <c r="CI30" s="638"/>
      <c r="CJ30" s="638"/>
      <c r="CK30" s="638"/>
      <c r="CL30" s="638"/>
      <c r="CM30" s="638"/>
      <c r="CN30" s="638"/>
      <c r="CO30" s="638"/>
      <c r="CP30" s="638"/>
      <c r="CQ30" s="639"/>
      <c r="CR30" s="623">
        <v>860124</v>
      </c>
      <c r="CS30" s="624"/>
      <c r="CT30" s="624"/>
      <c r="CU30" s="624"/>
      <c r="CV30" s="624"/>
      <c r="CW30" s="624"/>
      <c r="CX30" s="624"/>
      <c r="CY30" s="625"/>
      <c r="CZ30" s="657">
        <v>1.6</v>
      </c>
      <c r="DA30" s="658"/>
      <c r="DB30" s="658"/>
      <c r="DC30" s="659"/>
      <c r="DD30" s="632">
        <v>815742</v>
      </c>
      <c r="DE30" s="624"/>
      <c r="DF30" s="624"/>
      <c r="DG30" s="624"/>
      <c r="DH30" s="624"/>
      <c r="DI30" s="624"/>
      <c r="DJ30" s="624"/>
      <c r="DK30" s="625"/>
      <c r="DL30" s="632">
        <v>815742</v>
      </c>
      <c r="DM30" s="624"/>
      <c r="DN30" s="624"/>
      <c r="DO30" s="624"/>
      <c r="DP30" s="624"/>
      <c r="DQ30" s="624"/>
      <c r="DR30" s="624"/>
      <c r="DS30" s="624"/>
      <c r="DT30" s="624"/>
      <c r="DU30" s="624"/>
      <c r="DV30" s="625"/>
      <c r="DW30" s="628">
        <v>15.2</v>
      </c>
      <c r="DX30" s="651"/>
      <c r="DY30" s="651"/>
      <c r="DZ30" s="651"/>
      <c r="EA30" s="651"/>
      <c r="EB30" s="651"/>
      <c r="EC30" s="652"/>
    </row>
    <row r="31" spans="2:133" ht="11.25" customHeight="1">
      <c r="B31" s="620" t="s">
        <v>291</v>
      </c>
      <c r="C31" s="621"/>
      <c r="D31" s="621"/>
      <c r="E31" s="621"/>
      <c r="F31" s="621"/>
      <c r="G31" s="621"/>
      <c r="H31" s="621"/>
      <c r="I31" s="621"/>
      <c r="J31" s="621"/>
      <c r="K31" s="621"/>
      <c r="L31" s="621"/>
      <c r="M31" s="621"/>
      <c r="N31" s="621"/>
      <c r="O31" s="621"/>
      <c r="P31" s="621"/>
      <c r="Q31" s="622"/>
      <c r="R31" s="623">
        <v>4952550</v>
      </c>
      <c r="S31" s="624"/>
      <c r="T31" s="624"/>
      <c r="U31" s="624"/>
      <c r="V31" s="624"/>
      <c r="W31" s="624"/>
      <c r="X31" s="624"/>
      <c r="Y31" s="625"/>
      <c r="Z31" s="626">
        <v>8.4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99.5</v>
      </c>
      <c r="BH31" s="649"/>
      <c r="BI31" s="649"/>
      <c r="BJ31" s="649"/>
      <c r="BK31" s="649"/>
      <c r="BL31" s="649"/>
      <c r="BM31" s="629">
        <v>99.3</v>
      </c>
      <c r="BN31" s="679"/>
      <c r="BO31" s="679"/>
      <c r="BP31" s="679"/>
      <c r="BQ31" s="680"/>
      <c r="BR31" s="678">
        <v>99.8</v>
      </c>
      <c r="BS31" s="649"/>
      <c r="BT31" s="649"/>
      <c r="BU31" s="649"/>
      <c r="BV31" s="649"/>
      <c r="BW31" s="649"/>
      <c r="BX31" s="629">
        <v>99.5</v>
      </c>
      <c r="BY31" s="679"/>
      <c r="BZ31" s="679"/>
      <c r="CA31" s="679"/>
      <c r="CB31" s="680"/>
      <c r="CD31" s="686"/>
      <c r="CE31" s="687"/>
      <c r="CF31" s="637" t="s">
        <v>294</v>
      </c>
      <c r="CG31" s="638"/>
      <c r="CH31" s="638"/>
      <c r="CI31" s="638"/>
      <c r="CJ31" s="638"/>
      <c r="CK31" s="638"/>
      <c r="CL31" s="638"/>
      <c r="CM31" s="638"/>
      <c r="CN31" s="638"/>
      <c r="CO31" s="638"/>
      <c r="CP31" s="638"/>
      <c r="CQ31" s="639"/>
      <c r="CR31" s="623">
        <v>119860</v>
      </c>
      <c r="CS31" s="649"/>
      <c r="CT31" s="649"/>
      <c r="CU31" s="649"/>
      <c r="CV31" s="649"/>
      <c r="CW31" s="649"/>
      <c r="CX31" s="649"/>
      <c r="CY31" s="650"/>
      <c r="CZ31" s="657">
        <v>0.2</v>
      </c>
      <c r="DA31" s="658"/>
      <c r="DB31" s="658"/>
      <c r="DC31" s="659"/>
      <c r="DD31" s="632">
        <v>119860</v>
      </c>
      <c r="DE31" s="649"/>
      <c r="DF31" s="649"/>
      <c r="DG31" s="649"/>
      <c r="DH31" s="649"/>
      <c r="DI31" s="649"/>
      <c r="DJ31" s="649"/>
      <c r="DK31" s="650"/>
      <c r="DL31" s="632">
        <v>119860</v>
      </c>
      <c r="DM31" s="649"/>
      <c r="DN31" s="649"/>
      <c r="DO31" s="649"/>
      <c r="DP31" s="649"/>
      <c r="DQ31" s="649"/>
      <c r="DR31" s="649"/>
      <c r="DS31" s="649"/>
      <c r="DT31" s="649"/>
      <c r="DU31" s="649"/>
      <c r="DV31" s="650"/>
      <c r="DW31" s="628">
        <v>2.2000000000000002</v>
      </c>
      <c r="DX31" s="651"/>
      <c r="DY31" s="651"/>
      <c r="DZ31" s="651"/>
      <c r="EA31" s="651"/>
      <c r="EB31" s="651"/>
      <c r="EC31" s="652"/>
    </row>
    <row r="32" spans="2:133" ht="11.25" customHeight="1">
      <c r="B32" s="620" t="s">
        <v>295</v>
      </c>
      <c r="C32" s="621"/>
      <c r="D32" s="621"/>
      <c r="E32" s="621"/>
      <c r="F32" s="621"/>
      <c r="G32" s="621"/>
      <c r="H32" s="621"/>
      <c r="I32" s="621"/>
      <c r="J32" s="621"/>
      <c r="K32" s="621"/>
      <c r="L32" s="621"/>
      <c r="M32" s="621"/>
      <c r="N32" s="621"/>
      <c r="O32" s="621"/>
      <c r="P32" s="621"/>
      <c r="Q32" s="622"/>
      <c r="R32" s="623">
        <v>347293</v>
      </c>
      <c r="S32" s="624"/>
      <c r="T32" s="624"/>
      <c r="U32" s="624"/>
      <c r="V32" s="624"/>
      <c r="W32" s="624"/>
      <c r="X32" s="624"/>
      <c r="Y32" s="625"/>
      <c r="Z32" s="626">
        <v>0.6</v>
      </c>
      <c r="AA32" s="626"/>
      <c r="AB32" s="626"/>
      <c r="AC32" s="626"/>
      <c r="AD32" s="627">
        <v>15460</v>
      </c>
      <c r="AE32" s="627"/>
      <c r="AF32" s="627"/>
      <c r="AG32" s="627"/>
      <c r="AH32" s="627"/>
      <c r="AI32" s="627"/>
      <c r="AJ32" s="627"/>
      <c r="AK32" s="627"/>
      <c r="AL32" s="628">
        <v>0.3</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99.7</v>
      </c>
      <c r="BH32" s="691"/>
      <c r="BI32" s="691"/>
      <c r="BJ32" s="691"/>
      <c r="BK32" s="691"/>
      <c r="BL32" s="691"/>
      <c r="BM32" s="692">
        <v>99</v>
      </c>
      <c r="BN32" s="691"/>
      <c r="BO32" s="691"/>
      <c r="BP32" s="691"/>
      <c r="BQ32" s="693"/>
      <c r="BR32" s="690">
        <v>99.9</v>
      </c>
      <c r="BS32" s="691"/>
      <c r="BT32" s="691"/>
      <c r="BU32" s="691"/>
      <c r="BV32" s="691"/>
      <c r="BW32" s="691"/>
      <c r="BX32" s="692">
        <v>99</v>
      </c>
      <c r="BY32" s="691"/>
      <c r="BZ32" s="691"/>
      <c r="CA32" s="691"/>
      <c r="CB32" s="693"/>
      <c r="CD32" s="688"/>
      <c r="CE32" s="689"/>
      <c r="CF32" s="637" t="s">
        <v>297</v>
      </c>
      <c r="CG32" s="638"/>
      <c r="CH32" s="638"/>
      <c r="CI32" s="638"/>
      <c r="CJ32" s="638"/>
      <c r="CK32" s="638"/>
      <c r="CL32" s="638"/>
      <c r="CM32" s="638"/>
      <c r="CN32" s="638"/>
      <c r="CO32" s="638"/>
      <c r="CP32" s="638"/>
      <c r="CQ32" s="639"/>
      <c r="CR32" s="623">
        <v>21</v>
      </c>
      <c r="CS32" s="624"/>
      <c r="CT32" s="624"/>
      <c r="CU32" s="624"/>
      <c r="CV32" s="624"/>
      <c r="CW32" s="624"/>
      <c r="CX32" s="624"/>
      <c r="CY32" s="625"/>
      <c r="CZ32" s="657">
        <v>0</v>
      </c>
      <c r="DA32" s="658"/>
      <c r="DB32" s="658"/>
      <c r="DC32" s="659"/>
      <c r="DD32" s="632">
        <v>21</v>
      </c>
      <c r="DE32" s="624"/>
      <c r="DF32" s="624"/>
      <c r="DG32" s="624"/>
      <c r="DH32" s="624"/>
      <c r="DI32" s="624"/>
      <c r="DJ32" s="624"/>
      <c r="DK32" s="625"/>
      <c r="DL32" s="632">
        <v>21</v>
      </c>
      <c r="DM32" s="624"/>
      <c r="DN32" s="624"/>
      <c r="DO32" s="624"/>
      <c r="DP32" s="624"/>
      <c r="DQ32" s="624"/>
      <c r="DR32" s="624"/>
      <c r="DS32" s="624"/>
      <c r="DT32" s="624"/>
      <c r="DU32" s="624"/>
      <c r="DV32" s="625"/>
      <c r="DW32" s="628">
        <v>0</v>
      </c>
      <c r="DX32" s="651"/>
      <c r="DY32" s="651"/>
      <c r="DZ32" s="651"/>
      <c r="EA32" s="651"/>
      <c r="EB32" s="651"/>
      <c r="EC32" s="652"/>
    </row>
    <row r="33" spans="2:133" ht="11.25" customHeight="1">
      <c r="B33" s="620" t="s">
        <v>298</v>
      </c>
      <c r="C33" s="621"/>
      <c r="D33" s="621"/>
      <c r="E33" s="621"/>
      <c r="F33" s="621"/>
      <c r="G33" s="621"/>
      <c r="H33" s="621"/>
      <c r="I33" s="621"/>
      <c r="J33" s="621"/>
      <c r="K33" s="621"/>
      <c r="L33" s="621"/>
      <c r="M33" s="621"/>
      <c r="N33" s="621"/>
      <c r="O33" s="621"/>
      <c r="P33" s="621"/>
      <c r="Q33" s="622"/>
      <c r="R33" s="623">
        <v>1666300</v>
      </c>
      <c r="S33" s="624"/>
      <c r="T33" s="624"/>
      <c r="U33" s="624"/>
      <c r="V33" s="624"/>
      <c r="W33" s="624"/>
      <c r="X33" s="624"/>
      <c r="Y33" s="625"/>
      <c r="Z33" s="626">
        <v>2.8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22617448</v>
      </c>
      <c r="CS33" s="649"/>
      <c r="CT33" s="649"/>
      <c r="CU33" s="649"/>
      <c r="CV33" s="649"/>
      <c r="CW33" s="649"/>
      <c r="CX33" s="649"/>
      <c r="CY33" s="650"/>
      <c r="CZ33" s="657">
        <v>41.9</v>
      </c>
      <c r="DA33" s="658"/>
      <c r="DB33" s="658"/>
      <c r="DC33" s="659"/>
      <c r="DD33" s="632">
        <v>6509969</v>
      </c>
      <c r="DE33" s="649"/>
      <c r="DF33" s="649"/>
      <c r="DG33" s="649"/>
      <c r="DH33" s="649"/>
      <c r="DI33" s="649"/>
      <c r="DJ33" s="649"/>
      <c r="DK33" s="650"/>
      <c r="DL33" s="632">
        <v>2195991</v>
      </c>
      <c r="DM33" s="649"/>
      <c r="DN33" s="649"/>
      <c r="DO33" s="649"/>
      <c r="DP33" s="649"/>
      <c r="DQ33" s="649"/>
      <c r="DR33" s="649"/>
      <c r="DS33" s="649"/>
      <c r="DT33" s="649"/>
      <c r="DU33" s="649"/>
      <c r="DV33" s="650"/>
      <c r="DW33" s="628">
        <v>40.799999999999997</v>
      </c>
      <c r="DX33" s="651"/>
      <c r="DY33" s="651"/>
      <c r="DZ33" s="651"/>
      <c r="EA33" s="651"/>
      <c r="EB33" s="651"/>
      <c r="EC33" s="652"/>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3225057</v>
      </c>
      <c r="CS34" s="624"/>
      <c r="CT34" s="624"/>
      <c r="CU34" s="624"/>
      <c r="CV34" s="624"/>
      <c r="CW34" s="624"/>
      <c r="CX34" s="624"/>
      <c r="CY34" s="625"/>
      <c r="CZ34" s="657">
        <v>6</v>
      </c>
      <c r="DA34" s="658"/>
      <c r="DB34" s="658"/>
      <c r="DC34" s="659"/>
      <c r="DD34" s="632">
        <v>1430648</v>
      </c>
      <c r="DE34" s="624"/>
      <c r="DF34" s="624"/>
      <c r="DG34" s="624"/>
      <c r="DH34" s="624"/>
      <c r="DI34" s="624"/>
      <c r="DJ34" s="624"/>
      <c r="DK34" s="625"/>
      <c r="DL34" s="632">
        <v>807735</v>
      </c>
      <c r="DM34" s="624"/>
      <c r="DN34" s="624"/>
      <c r="DO34" s="624"/>
      <c r="DP34" s="624"/>
      <c r="DQ34" s="624"/>
      <c r="DR34" s="624"/>
      <c r="DS34" s="624"/>
      <c r="DT34" s="624"/>
      <c r="DU34" s="624"/>
      <c r="DV34" s="625"/>
      <c r="DW34" s="628">
        <v>15</v>
      </c>
      <c r="DX34" s="651"/>
      <c r="DY34" s="651"/>
      <c r="DZ34" s="651"/>
      <c r="EA34" s="651"/>
      <c r="EB34" s="651"/>
      <c r="EC34" s="652"/>
    </row>
    <row r="35" spans="2:133" ht="11.25" customHeight="1">
      <c r="B35" s="620" t="s">
        <v>304</v>
      </c>
      <c r="C35" s="621"/>
      <c r="D35" s="621"/>
      <c r="E35" s="621"/>
      <c r="F35" s="621"/>
      <c r="G35" s="621"/>
      <c r="H35" s="621"/>
      <c r="I35" s="621"/>
      <c r="J35" s="621"/>
      <c r="K35" s="621"/>
      <c r="L35" s="621"/>
      <c r="M35" s="621"/>
      <c r="N35" s="621"/>
      <c r="O35" s="621"/>
      <c r="P35" s="621"/>
      <c r="Q35" s="622"/>
      <c r="R35" s="623">
        <v>240000</v>
      </c>
      <c r="S35" s="624"/>
      <c r="T35" s="624"/>
      <c r="U35" s="624"/>
      <c r="V35" s="624"/>
      <c r="W35" s="624"/>
      <c r="X35" s="624"/>
      <c r="Y35" s="625"/>
      <c r="Z35" s="626">
        <v>0.4</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1741856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198744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84519</v>
      </c>
      <c r="CS35" s="649"/>
      <c r="CT35" s="649"/>
      <c r="CU35" s="649"/>
      <c r="CV35" s="649"/>
      <c r="CW35" s="649"/>
      <c r="CX35" s="649"/>
      <c r="CY35" s="650"/>
      <c r="CZ35" s="657">
        <v>0.2</v>
      </c>
      <c r="DA35" s="658"/>
      <c r="DB35" s="658"/>
      <c r="DC35" s="659"/>
      <c r="DD35" s="632">
        <v>80169</v>
      </c>
      <c r="DE35" s="649"/>
      <c r="DF35" s="649"/>
      <c r="DG35" s="649"/>
      <c r="DH35" s="649"/>
      <c r="DI35" s="649"/>
      <c r="DJ35" s="649"/>
      <c r="DK35" s="650"/>
      <c r="DL35" s="632">
        <v>68893</v>
      </c>
      <c r="DM35" s="649"/>
      <c r="DN35" s="649"/>
      <c r="DO35" s="649"/>
      <c r="DP35" s="649"/>
      <c r="DQ35" s="649"/>
      <c r="DR35" s="649"/>
      <c r="DS35" s="649"/>
      <c r="DT35" s="649"/>
      <c r="DU35" s="649"/>
      <c r="DV35" s="650"/>
      <c r="DW35" s="628">
        <v>1.3</v>
      </c>
      <c r="DX35" s="651"/>
      <c r="DY35" s="651"/>
      <c r="DZ35" s="651"/>
      <c r="EA35" s="651"/>
      <c r="EB35" s="651"/>
      <c r="EC35" s="652"/>
    </row>
    <row r="36" spans="2:133" ht="11.25" customHeight="1">
      <c r="B36" s="666" t="s">
        <v>308</v>
      </c>
      <c r="C36" s="667"/>
      <c r="D36" s="667"/>
      <c r="E36" s="667"/>
      <c r="F36" s="667"/>
      <c r="G36" s="667"/>
      <c r="H36" s="667"/>
      <c r="I36" s="667"/>
      <c r="J36" s="667"/>
      <c r="K36" s="667"/>
      <c r="L36" s="667"/>
      <c r="M36" s="667"/>
      <c r="N36" s="667"/>
      <c r="O36" s="667"/>
      <c r="P36" s="667"/>
      <c r="Q36" s="668"/>
      <c r="R36" s="695">
        <v>59059370</v>
      </c>
      <c r="S36" s="696"/>
      <c r="T36" s="696"/>
      <c r="U36" s="696"/>
      <c r="V36" s="696"/>
      <c r="W36" s="696"/>
      <c r="X36" s="696"/>
      <c r="Y36" s="697"/>
      <c r="Z36" s="698">
        <v>100</v>
      </c>
      <c r="AA36" s="698"/>
      <c r="AB36" s="698"/>
      <c r="AC36" s="698"/>
      <c r="AD36" s="699">
        <v>5136930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491601</v>
      </c>
      <c r="BA36" s="624"/>
      <c r="BB36" s="624"/>
      <c r="BC36" s="624"/>
      <c r="BD36" s="649"/>
      <c r="BE36" s="649"/>
      <c r="BF36" s="680"/>
      <c r="BG36" s="637" t="s">
        <v>310</v>
      </c>
      <c r="BH36" s="638"/>
      <c r="BI36" s="638"/>
      <c r="BJ36" s="638"/>
      <c r="BK36" s="638"/>
      <c r="BL36" s="638"/>
      <c r="BM36" s="638"/>
      <c r="BN36" s="638"/>
      <c r="BO36" s="638"/>
      <c r="BP36" s="638"/>
      <c r="BQ36" s="638"/>
      <c r="BR36" s="638"/>
      <c r="BS36" s="638"/>
      <c r="BT36" s="638"/>
      <c r="BU36" s="639"/>
      <c r="BV36" s="623">
        <v>152848</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3254652</v>
      </c>
      <c r="CS36" s="624"/>
      <c r="CT36" s="624"/>
      <c r="CU36" s="624"/>
      <c r="CV36" s="624"/>
      <c r="CW36" s="624"/>
      <c r="CX36" s="624"/>
      <c r="CY36" s="625"/>
      <c r="CZ36" s="657">
        <v>6</v>
      </c>
      <c r="DA36" s="658"/>
      <c r="DB36" s="658"/>
      <c r="DC36" s="659"/>
      <c r="DD36" s="632">
        <v>2506840</v>
      </c>
      <c r="DE36" s="624"/>
      <c r="DF36" s="624"/>
      <c r="DG36" s="624"/>
      <c r="DH36" s="624"/>
      <c r="DI36" s="624"/>
      <c r="DJ36" s="624"/>
      <c r="DK36" s="625"/>
      <c r="DL36" s="632">
        <v>736529</v>
      </c>
      <c r="DM36" s="624"/>
      <c r="DN36" s="624"/>
      <c r="DO36" s="624"/>
      <c r="DP36" s="624"/>
      <c r="DQ36" s="624"/>
      <c r="DR36" s="624"/>
      <c r="DS36" s="624"/>
      <c r="DT36" s="624"/>
      <c r="DU36" s="624"/>
      <c r="DV36" s="625"/>
      <c r="DW36" s="628">
        <v>13.7</v>
      </c>
      <c r="DX36" s="651"/>
      <c r="DY36" s="651"/>
      <c r="DZ36" s="651"/>
      <c r="EA36" s="651"/>
      <c r="EB36" s="651"/>
      <c r="EC36" s="652"/>
    </row>
    <row r="37" spans="2:133" ht="11.25" customHeight="1">
      <c r="AQ37" s="702" t="s">
        <v>312</v>
      </c>
      <c r="AR37" s="703"/>
      <c r="AS37" s="703"/>
      <c r="AT37" s="703"/>
      <c r="AU37" s="703"/>
      <c r="AV37" s="703"/>
      <c r="AW37" s="703"/>
      <c r="AX37" s="703"/>
      <c r="AY37" s="704"/>
      <c r="AZ37" s="623">
        <v>408491</v>
      </c>
      <c r="BA37" s="624"/>
      <c r="BB37" s="624"/>
      <c r="BC37" s="624"/>
      <c r="BD37" s="649"/>
      <c r="BE37" s="649"/>
      <c r="BF37" s="680"/>
      <c r="BG37" s="637" t="s">
        <v>313</v>
      </c>
      <c r="BH37" s="638"/>
      <c r="BI37" s="638"/>
      <c r="BJ37" s="638"/>
      <c r="BK37" s="638"/>
      <c r="BL37" s="638"/>
      <c r="BM37" s="638"/>
      <c r="BN37" s="638"/>
      <c r="BO37" s="638"/>
      <c r="BP37" s="638"/>
      <c r="BQ37" s="638"/>
      <c r="BR37" s="638"/>
      <c r="BS37" s="638"/>
      <c r="BT37" s="638"/>
      <c r="BU37" s="639"/>
      <c r="BV37" s="623">
        <v>2426</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381701</v>
      </c>
      <c r="CS37" s="649"/>
      <c r="CT37" s="649"/>
      <c r="CU37" s="649"/>
      <c r="CV37" s="649"/>
      <c r="CW37" s="649"/>
      <c r="CX37" s="649"/>
      <c r="CY37" s="650"/>
      <c r="CZ37" s="657">
        <v>0.7</v>
      </c>
      <c r="DA37" s="658"/>
      <c r="DB37" s="658"/>
      <c r="DC37" s="659"/>
      <c r="DD37" s="632">
        <v>381701</v>
      </c>
      <c r="DE37" s="649"/>
      <c r="DF37" s="649"/>
      <c r="DG37" s="649"/>
      <c r="DH37" s="649"/>
      <c r="DI37" s="649"/>
      <c r="DJ37" s="649"/>
      <c r="DK37" s="650"/>
      <c r="DL37" s="632">
        <v>373386</v>
      </c>
      <c r="DM37" s="649"/>
      <c r="DN37" s="649"/>
      <c r="DO37" s="649"/>
      <c r="DP37" s="649"/>
      <c r="DQ37" s="649"/>
      <c r="DR37" s="649"/>
      <c r="DS37" s="649"/>
      <c r="DT37" s="649"/>
      <c r="DU37" s="649"/>
      <c r="DV37" s="650"/>
      <c r="DW37" s="628">
        <v>6.9</v>
      </c>
      <c r="DX37" s="651"/>
      <c r="DY37" s="651"/>
      <c r="DZ37" s="651"/>
      <c r="EA37" s="651"/>
      <c r="EB37" s="651"/>
      <c r="EC37" s="652"/>
    </row>
    <row r="38" spans="2:133" ht="11.25" customHeight="1">
      <c r="AQ38" s="702" t="s">
        <v>315</v>
      </c>
      <c r="AR38" s="703"/>
      <c r="AS38" s="703"/>
      <c r="AT38" s="703"/>
      <c r="AU38" s="703"/>
      <c r="AV38" s="703"/>
      <c r="AW38" s="703"/>
      <c r="AX38" s="703"/>
      <c r="AY38" s="704"/>
      <c r="AZ38" s="623">
        <v>202826</v>
      </c>
      <c r="BA38" s="624"/>
      <c r="BB38" s="624"/>
      <c r="BC38" s="624"/>
      <c r="BD38" s="649"/>
      <c r="BE38" s="649"/>
      <c r="BF38" s="680"/>
      <c r="BG38" s="637" t="s">
        <v>316</v>
      </c>
      <c r="BH38" s="638"/>
      <c r="BI38" s="638"/>
      <c r="BJ38" s="638"/>
      <c r="BK38" s="638"/>
      <c r="BL38" s="638"/>
      <c r="BM38" s="638"/>
      <c r="BN38" s="638"/>
      <c r="BO38" s="638"/>
      <c r="BP38" s="638"/>
      <c r="BQ38" s="638"/>
      <c r="BR38" s="638"/>
      <c r="BS38" s="638"/>
      <c r="BT38" s="638"/>
      <c r="BU38" s="639"/>
      <c r="BV38" s="623">
        <v>4866</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841764</v>
      </c>
      <c r="CS38" s="624"/>
      <c r="CT38" s="624"/>
      <c r="CU38" s="624"/>
      <c r="CV38" s="624"/>
      <c r="CW38" s="624"/>
      <c r="CX38" s="624"/>
      <c r="CY38" s="625"/>
      <c r="CZ38" s="657">
        <v>1.6</v>
      </c>
      <c r="DA38" s="658"/>
      <c r="DB38" s="658"/>
      <c r="DC38" s="659"/>
      <c r="DD38" s="632">
        <v>711097</v>
      </c>
      <c r="DE38" s="624"/>
      <c r="DF38" s="624"/>
      <c r="DG38" s="624"/>
      <c r="DH38" s="624"/>
      <c r="DI38" s="624"/>
      <c r="DJ38" s="624"/>
      <c r="DK38" s="625"/>
      <c r="DL38" s="632">
        <v>582834</v>
      </c>
      <c r="DM38" s="624"/>
      <c r="DN38" s="624"/>
      <c r="DO38" s="624"/>
      <c r="DP38" s="624"/>
      <c r="DQ38" s="624"/>
      <c r="DR38" s="624"/>
      <c r="DS38" s="624"/>
      <c r="DT38" s="624"/>
      <c r="DU38" s="624"/>
      <c r="DV38" s="625"/>
      <c r="DW38" s="628">
        <v>10.8</v>
      </c>
      <c r="DX38" s="651"/>
      <c r="DY38" s="651"/>
      <c r="DZ38" s="651"/>
      <c r="EA38" s="651"/>
      <c r="EB38" s="651"/>
      <c r="EC38" s="652"/>
    </row>
    <row r="39" spans="2:133" ht="11.25" customHeight="1">
      <c r="AQ39" s="702" t="s">
        <v>318</v>
      </c>
      <c r="AR39" s="703"/>
      <c r="AS39" s="703"/>
      <c r="AT39" s="703"/>
      <c r="AU39" s="703"/>
      <c r="AV39" s="703"/>
      <c r="AW39" s="703"/>
      <c r="AX39" s="703"/>
      <c r="AY39" s="704"/>
      <c r="AZ39" s="623">
        <v>14232</v>
      </c>
      <c r="BA39" s="624"/>
      <c r="BB39" s="624"/>
      <c r="BC39" s="624"/>
      <c r="BD39" s="649"/>
      <c r="BE39" s="649"/>
      <c r="BF39" s="680"/>
      <c r="BG39" s="706" t="s">
        <v>319</v>
      </c>
      <c r="BH39" s="707"/>
      <c r="BI39" s="707"/>
      <c r="BJ39" s="707"/>
      <c r="BK39" s="707"/>
      <c r="BL39" s="187"/>
      <c r="BM39" s="638" t="s">
        <v>320</v>
      </c>
      <c r="BN39" s="638"/>
      <c r="BO39" s="638"/>
      <c r="BP39" s="638"/>
      <c r="BQ39" s="638"/>
      <c r="BR39" s="638"/>
      <c r="BS39" s="638"/>
      <c r="BT39" s="638"/>
      <c r="BU39" s="639"/>
      <c r="BV39" s="623">
        <v>113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14873107</v>
      </c>
      <c r="CS39" s="649"/>
      <c r="CT39" s="649"/>
      <c r="CU39" s="649"/>
      <c r="CV39" s="649"/>
      <c r="CW39" s="649"/>
      <c r="CX39" s="649"/>
      <c r="CY39" s="650"/>
      <c r="CZ39" s="657">
        <v>27.5</v>
      </c>
      <c r="DA39" s="658"/>
      <c r="DB39" s="658"/>
      <c r="DC39" s="659"/>
      <c r="DD39" s="632">
        <v>1720078</v>
      </c>
      <c r="DE39" s="649"/>
      <c r="DF39" s="649"/>
      <c r="DG39" s="649"/>
      <c r="DH39" s="649"/>
      <c r="DI39" s="649"/>
      <c r="DJ39" s="649"/>
      <c r="DK39" s="650"/>
      <c r="DL39" s="632" t="s">
        <v>109</v>
      </c>
      <c r="DM39" s="649"/>
      <c r="DN39" s="649"/>
      <c r="DO39" s="649"/>
      <c r="DP39" s="649"/>
      <c r="DQ39" s="649"/>
      <c r="DR39" s="649"/>
      <c r="DS39" s="649"/>
      <c r="DT39" s="649"/>
      <c r="DU39" s="649"/>
      <c r="DV39" s="650"/>
      <c r="DW39" s="628" t="s">
        <v>109</v>
      </c>
      <c r="DX39" s="651"/>
      <c r="DY39" s="651"/>
      <c r="DZ39" s="651"/>
      <c r="EA39" s="651"/>
      <c r="EB39" s="651"/>
      <c r="EC39" s="65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188952</v>
      </c>
      <c r="BA40" s="624"/>
      <c r="BB40" s="624"/>
      <c r="BC40" s="624"/>
      <c r="BD40" s="649"/>
      <c r="BE40" s="649"/>
      <c r="BF40" s="680"/>
      <c r="BG40" s="706"/>
      <c r="BH40" s="707"/>
      <c r="BI40" s="707"/>
      <c r="BJ40" s="707"/>
      <c r="BK40" s="707"/>
      <c r="BL40" s="187"/>
      <c r="BM40" s="638" t="s">
        <v>323</v>
      </c>
      <c r="BN40" s="638"/>
      <c r="BO40" s="638"/>
      <c r="BP40" s="638"/>
      <c r="BQ40" s="638"/>
      <c r="BR40" s="638"/>
      <c r="BS40" s="638"/>
      <c r="BT40" s="638"/>
      <c r="BU40" s="639"/>
      <c r="BV40" s="623">
        <v>137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338349</v>
      </c>
      <c r="CS40" s="624"/>
      <c r="CT40" s="624"/>
      <c r="CU40" s="624"/>
      <c r="CV40" s="624"/>
      <c r="CW40" s="624"/>
      <c r="CX40" s="624"/>
      <c r="CY40" s="625"/>
      <c r="CZ40" s="657">
        <v>0.6</v>
      </c>
      <c r="DA40" s="658"/>
      <c r="DB40" s="658"/>
      <c r="DC40" s="659"/>
      <c r="DD40" s="632">
        <v>61137</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1"/>
      <c r="DY40" s="651"/>
      <c r="DZ40" s="651"/>
      <c r="EA40" s="651"/>
      <c r="EB40" s="651"/>
      <c r="EC40" s="65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435754</v>
      </c>
      <c r="BA41" s="696"/>
      <c r="BB41" s="696"/>
      <c r="BC41" s="696"/>
      <c r="BD41" s="691"/>
      <c r="BE41" s="691"/>
      <c r="BF41" s="693"/>
      <c r="BG41" s="708"/>
      <c r="BH41" s="709"/>
      <c r="BI41" s="709"/>
      <c r="BJ41" s="709"/>
      <c r="BK41" s="709"/>
      <c r="BL41" s="189"/>
      <c r="BM41" s="644" t="s">
        <v>326</v>
      </c>
      <c r="BN41" s="644"/>
      <c r="BO41" s="644"/>
      <c r="BP41" s="644"/>
      <c r="BQ41" s="644"/>
      <c r="BR41" s="644"/>
      <c r="BS41" s="644"/>
      <c r="BT41" s="644"/>
      <c r="BU41" s="645"/>
      <c r="BV41" s="695">
        <v>300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49"/>
      <c r="CT41" s="649"/>
      <c r="CU41" s="649"/>
      <c r="CV41" s="649"/>
      <c r="CW41" s="649"/>
      <c r="CX41" s="649"/>
      <c r="CY41" s="650"/>
      <c r="CZ41" s="657" t="s">
        <v>207</v>
      </c>
      <c r="DA41" s="658"/>
      <c r="DB41" s="658"/>
      <c r="DC41" s="659"/>
      <c r="DD41" s="632" t="s">
        <v>207</v>
      </c>
      <c r="DE41" s="649"/>
      <c r="DF41" s="649"/>
      <c r="DG41" s="649"/>
      <c r="DH41" s="649"/>
      <c r="DI41" s="649"/>
      <c r="DJ41" s="649"/>
      <c r="DK41" s="650"/>
      <c r="DL41" s="710"/>
      <c r="DM41" s="711"/>
      <c r="DN41" s="711"/>
      <c r="DO41" s="711"/>
      <c r="DP41" s="711"/>
      <c r="DQ41" s="711"/>
      <c r="DR41" s="711"/>
      <c r="DS41" s="711"/>
      <c r="DT41" s="711"/>
      <c r="DU41" s="711"/>
      <c r="DV41" s="712"/>
      <c r="DW41" s="713"/>
      <c r="DX41" s="714"/>
      <c r="DY41" s="714"/>
      <c r="DZ41" s="714"/>
      <c r="EA41" s="714"/>
      <c r="EB41" s="714"/>
      <c r="EC41" s="715"/>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27977918</v>
      </c>
      <c r="CS42" s="624"/>
      <c r="CT42" s="624"/>
      <c r="CU42" s="624"/>
      <c r="CV42" s="624"/>
      <c r="CW42" s="624"/>
      <c r="CX42" s="624"/>
      <c r="CY42" s="625"/>
      <c r="CZ42" s="657">
        <v>51.8</v>
      </c>
      <c r="DA42" s="716"/>
      <c r="DB42" s="716"/>
      <c r="DC42" s="717"/>
      <c r="DD42" s="632">
        <v>4071691</v>
      </c>
      <c r="DE42" s="624"/>
      <c r="DF42" s="624"/>
      <c r="DG42" s="624"/>
      <c r="DH42" s="624"/>
      <c r="DI42" s="624"/>
      <c r="DJ42" s="624"/>
      <c r="DK42" s="625"/>
      <c r="DL42" s="710"/>
      <c r="DM42" s="711"/>
      <c r="DN42" s="711"/>
      <c r="DO42" s="711"/>
      <c r="DP42" s="711"/>
      <c r="DQ42" s="711"/>
      <c r="DR42" s="711"/>
      <c r="DS42" s="711"/>
      <c r="DT42" s="711"/>
      <c r="DU42" s="711"/>
      <c r="DV42" s="712"/>
      <c r="DW42" s="713"/>
      <c r="DX42" s="714"/>
      <c r="DY42" s="714"/>
      <c r="DZ42" s="714"/>
      <c r="EA42" s="714"/>
      <c r="EB42" s="714"/>
      <c r="EC42" s="715"/>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126763</v>
      </c>
      <c r="CS43" s="649"/>
      <c r="CT43" s="649"/>
      <c r="CU43" s="649"/>
      <c r="CV43" s="649"/>
      <c r="CW43" s="649"/>
      <c r="CX43" s="649"/>
      <c r="CY43" s="650"/>
      <c r="CZ43" s="657">
        <v>0.2</v>
      </c>
      <c r="DA43" s="658"/>
      <c r="DB43" s="658"/>
      <c r="DC43" s="659"/>
      <c r="DD43" s="632">
        <v>126763</v>
      </c>
      <c r="DE43" s="649"/>
      <c r="DF43" s="649"/>
      <c r="DG43" s="649"/>
      <c r="DH43" s="649"/>
      <c r="DI43" s="649"/>
      <c r="DJ43" s="649"/>
      <c r="DK43" s="650"/>
      <c r="DL43" s="710"/>
      <c r="DM43" s="711"/>
      <c r="DN43" s="711"/>
      <c r="DO43" s="711"/>
      <c r="DP43" s="711"/>
      <c r="DQ43" s="711"/>
      <c r="DR43" s="711"/>
      <c r="DS43" s="711"/>
      <c r="DT43" s="711"/>
      <c r="DU43" s="711"/>
      <c r="DV43" s="712"/>
      <c r="DW43" s="713"/>
      <c r="DX43" s="714"/>
      <c r="DY43" s="714"/>
      <c r="DZ43" s="714"/>
      <c r="EA43" s="714"/>
      <c r="EB43" s="714"/>
      <c r="EC43" s="715"/>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23168296</v>
      </c>
      <c r="CS44" s="624"/>
      <c r="CT44" s="624"/>
      <c r="CU44" s="624"/>
      <c r="CV44" s="624"/>
      <c r="CW44" s="624"/>
      <c r="CX44" s="624"/>
      <c r="CY44" s="625"/>
      <c r="CZ44" s="657">
        <v>42.9</v>
      </c>
      <c r="DA44" s="716"/>
      <c r="DB44" s="716"/>
      <c r="DC44" s="717"/>
      <c r="DD44" s="632">
        <v>2866472</v>
      </c>
      <c r="DE44" s="624"/>
      <c r="DF44" s="624"/>
      <c r="DG44" s="624"/>
      <c r="DH44" s="624"/>
      <c r="DI44" s="624"/>
      <c r="DJ44" s="624"/>
      <c r="DK44" s="625"/>
      <c r="DL44" s="710"/>
      <c r="DM44" s="711"/>
      <c r="DN44" s="711"/>
      <c r="DO44" s="711"/>
      <c r="DP44" s="711"/>
      <c r="DQ44" s="711"/>
      <c r="DR44" s="711"/>
      <c r="DS44" s="711"/>
      <c r="DT44" s="711"/>
      <c r="DU44" s="711"/>
      <c r="DV44" s="712"/>
      <c r="DW44" s="713"/>
      <c r="DX44" s="714"/>
      <c r="DY44" s="714"/>
      <c r="DZ44" s="714"/>
      <c r="EA44" s="714"/>
      <c r="EB44" s="714"/>
      <c r="EC44" s="715"/>
    </row>
    <row r="45" spans="2:133" ht="11.25" customHeight="1">
      <c r="CD45" s="731"/>
      <c r="CE45" s="732"/>
      <c r="CF45" s="620" t="s">
        <v>334</v>
      </c>
      <c r="CG45" s="621"/>
      <c r="CH45" s="621"/>
      <c r="CI45" s="621"/>
      <c r="CJ45" s="621"/>
      <c r="CK45" s="621"/>
      <c r="CL45" s="621"/>
      <c r="CM45" s="621"/>
      <c r="CN45" s="621"/>
      <c r="CO45" s="621"/>
      <c r="CP45" s="621"/>
      <c r="CQ45" s="622"/>
      <c r="CR45" s="623">
        <v>22128227</v>
      </c>
      <c r="CS45" s="649"/>
      <c r="CT45" s="649"/>
      <c r="CU45" s="649"/>
      <c r="CV45" s="649"/>
      <c r="CW45" s="649"/>
      <c r="CX45" s="649"/>
      <c r="CY45" s="650"/>
      <c r="CZ45" s="657">
        <v>41</v>
      </c>
      <c r="DA45" s="658"/>
      <c r="DB45" s="658"/>
      <c r="DC45" s="659"/>
      <c r="DD45" s="632">
        <v>2589715</v>
      </c>
      <c r="DE45" s="649"/>
      <c r="DF45" s="649"/>
      <c r="DG45" s="649"/>
      <c r="DH45" s="649"/>
      <c r="DI45" s="649"/>
      <c r="DJ45" s="649"/>
      <c r="DK45" s="650"/>
      <c r="DL45" s="710"/>
      <c r="DM45" s="711"/>
      <c r="DN45" s="711"/>
      <c r="DO45" s="711"/>
      <c r="DP45" s="711"/>
      <c r="DQ45" s="711"/>
      <c r="DR45" s="711"/>
      <c r="DS45" s="711"/>
      <c r="DT45" s="711"/>
      <c r="DU45" s="711"/>
      <c r="DV45" s="712"/>
      <c r="DW45" s="713"/>
      <c r="DX45" s="714"/>
      <c r="DY45" s="714"/>
      <c r="DZ45" s="714"/>
      <c r="EA45" s="714"/>
      <c r="EB45" s="714"/>
      <c r="EC45" s="715"/>
    </row>
    <row r="46" spans="2:133" ht="11.25" customHeight="1">
      <c r="CD46" s="731"/>
      <c r="CE46" s="732"/>
      <c r="CF46" s="620" t="s">
        <v>335</v>
      </c>
      <c r="CG46" s="621"/>
      <c r="CH46" s="621"/>
      <c r="CI46" s="621"/>
      <c r="CJ46" s="621"/>
      <c r="CK46" s="621"/>
      <c r="CL46" s="621"/>
      <c r="CM46" s="621"/>
      <c r="CN46" s="621"/>
      <c r="CO46" s="621"/>
      <c r="CP46" s="621"/>
      <c r="CQ46" s="622"/>
      <c r="CR46" s="623">
        <v>1040069</v>
      </c>
      <c r="CS46" s="624"/>
      <c r="CT46" s="624"/>
      <c r="CU46" s="624"/>
      <c r="CV46" s="624"/>
      <c r="CW46" s="624"/>
      <c r="CX46" s="624"/>
      <c r="CY46" s="625"/>
      <c r="CZ46" s="657">
        <v>1.9</v>
      </c>
      <c r="DA46" s="716"/>
      <c r="DB46" s="716"/>
      <c r="DC46" s="717"/>
      <c r="DD46" s="632">
        <v>276757</v>
      </c>
      <c r="DE46" s="624"/>
      <c r="DF46" s="624"/>
      <c r="DG46" s="624"/>
      <c r="DH46" s="624"/>
      <c r="DI46" s="624"/>
      <c r="DJ46" s="624"/>
      <c r="DK46" s="625"/>
      <c r="DL46" s="710"/>
      <c r="DM46" s="711"/>
      <c r="DN46" s="711"/>
      <c r="DO46" s="711"/>
      <c r="DP46" s="711"/>
      <c r="DQ46" s="711"/>
      <c r="DR46" s="711"/>
      <c r="DS46" s="711"/>
      <c r="DT46" s="711"/>
      <c r="DU46" s="711"/>
      <c r="DV46" s="712"/>
      <c r="DW46" s="713"/>
      <c r="DX46" s="714"/>
      <c r="DY46" s="714"/>
      <c r="DZ46" s="714"/>
      <c r="EA46" s="714"/>
      <c r="EB46" s="714"/>
      <c r="EC46" s="715"/>
    </row>
    <row r="47" spans="2:133" ht="11.25" customHeight="1">
      <c r="CD47" s="731"/>
      <c r="CE47" s="732"/>
      <c r="CF47" s="620" t="s">
        <v>336</v>
      </c>
      <c r="CG47" s="621"/>
      <c r="CH47" s="621"/>
      <c r="CI47" s="621"/>
      <c r="CJ47" s="621"/>
      <c r="CK47" s="621"/>
      <c r="CL47" s="621"/>
      <c r="CM47" s="621"/>
      <c r="CN47" s="621"/>
      <c r="CO47" s="621"/>
      <c r="CP47" s="621"/>
      <c r="CQ47" s="622"/>
      <c r="CR47" s="623">
        <v>4809622</v>
      </c>
      <c r="CS47" s="649"/>
      <c r="CT47" s="649"/>
      <c r="CU47" s="649"/>
      <c r="CV47" s="649"/>
      <c r="CW47" s="649"/>
      <c r="CX47" s="649"/>
      <c r="CY47" s="650"/>
      <c r="CZ47" s="657">
        <v>8.9</v>
      </c>
      <c r="DA47" s="658"/>
      <c r="DB47" s="658"/>
      <c r="DC47" s="659"/>
      <c r="DD47" s="632">
        <v>1205219</v>
      </c>
      <c r="DE47" s="649"/>
      <c r="DF47" s="649"/>
      <c r="DG47" s="649"/>
      <c r="DH47" s="649"/>
      <c r="DI47" s="649"/>
      <c r="DJ47" s="649"/>
      <c r="DK47" s="650"/>
      <c r="DL47" s="710"/>
      <c r="DM47" s="711"/>
      <c r="DN47" s="711"/>
      <c r="DO47" s="711"/>
      <c r="DP47" s="711"/>
      <c r="DQ47" s="711"/>
      <c r="DR47" s="711"/>
      <c r="DS47" s="711"/>
      <c r="DT47" s="711"/>
      <c r="DU47" s="711"/>
      <c r="DV47" s="712"/>
      <c r="DW47" s="713"/>
      <c r="DX47" s="714"/>
      <c r="DY47" s="714"/>
      <c r="DZ47" s="714"/>
      <c r="EA47" s="714"/>
      <c r="EB47" s="714"/>
      <c r="EC47" s="715"/>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16"/>
      <c r="DB48" s="716"/>
      <c r="DC48" s="717"/>
      <c r="DD48" s="632" t="s">
        <v>118</v>
      </c>
      <c r="DE48" s="624"/>
      <c r="DF48" s="624"/>
      <c r="DG48" s="624"/>
      <c r="DH48" s="624"/>
      <c r="DI48" s="624"/>
      <c r="DJ48" s="624"/>
      <c r="DK48" s="625"/>
      <c r="DL48" s="710"/>
      <c r="DM48" s="711"/>
      <c r="DN48" s="711"/>
      <c r="DO48" s="711"/>
      <c r="DP48" s="711"/>
      <c r="DQ48" s="711"/>
      <c r="DR48" s="711"/>
      <c r="DS48" s="711"/>
      <c r="DT48" s="711"/>
      <c r="DU48" s="711"/>
      <c r="DV48" s="712"/>
      <c r="DW48" s="713"/>
      <c r="DX48" s="714"/>
      <c r="DY48" s="714"/>
      <c r="DZ48" s="714"/>
      <c r="EA48" s="714"/>
      <c r="EB48" s="714"/>
      <c r="EC48" s="715"/>
    </row>
    <row r="49" spans="82:133" ht="11.25" customHeight="1">
      <c r="CD49" s="666" t="s">
        <v>338</v>
      </c>
      <c r="CE49" s="667"/>
      <c r="CF49" s="667"/>
      <c r="CG49" s="667"/>
      <c r="CH49" s="667"/>
      <c r="CI49" s="667"/>
      <c r="CJ49" s="667"/>
      <c r="CK49" s="667"/>
      <c r="CL49" s="667"/>
      <c r="CM49" s="667"/>
      <c r="CN49" s="667"/>
      <c r="CO49" s="667"/>
      <c r="CP49" s="667"/>
      <c r="CQ49" s="668"/>
      <c r="CR49" s="695">
        <v>53988207</v>
      </c>
      <c r="CS49" s="691"/>
      <c r="CT49" s="691"/>
      <c r="CU49" s="691"/>
      <c r="CV49" s="691"/>
      <c r="CW49" s="691"/>
      <c r="CX49" s="691"/>
      <c r="CY49" s="718"/>
      <c r="CZ49" s="719">
        <v>100</v>
      </c>
      <c r="DA49" s="720"/>
      <c r="DB49" s="720"/>
      <c r="DC49" s="721"/>
      <c r="DD49" s="722">
        <v>13435090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59271</v>
      </c>
      <c r="R7" s="753"/>
      <c r="S7" s="753"/>
      <c r="T7" s="753"/>
      <c r="U7" s="753"/>
      <c r="V7" s="753">
        <v>54200</v>
      </c>
      <c r="W7" s="753"/>
      <c r="X7" s="753"/>
      <c r="Y7" s="753"/>
      <c r="Z7" s="753"/>
      <c r="AA7" s="753">
        <v>5071</v>
      </c>
      <c r="AB7" s="753"/>
      <c r="AC7" s="753"/>
      <c r="AD7" s="753"/>
      <c r="AE7" s="754"/>
      <c r="AF7" s="755">
        <v>1709</v>
      </c>
      <c r="AG7" s="756"/>
      <c r="AH7" s="756"/>
      <c r="AI7" s="756"/>
      <c r="AJ7" s="757"/>
      <c r="AK7" s="792">
        <v>19037</v>
      </c>
      <c r="AL7" s="793"/>
      <c r="AM7" s="793"/>
      <c r="AN7" s="793"/>
      <c r="AO7" s="793"/>
      <c r="AP7" s="793">
        <v>10357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59271</v>
      </c>
      <c r="R23" s="812"/>
      <c r="S23" s="812"/>
      <c r="T23" s="812"/>
      <c r="U23" s="812"/>
      <c r="V23" s="812">
        <v>54200</v>
      </c>
      <c r="W23" s="812"/>
      <c r="X23" s="812"/>
      <c r="Y23" s="812"/>
      <c r="Z23" s="812"/>
      <c r="AA23" s="812">
        <v>5071</v>
      </c>
      <c r="AB23" s="812"/>
      <c r="AC23" s="812"/>
      <c r="AD23" s="812"/>
      <c r="AE23" s="813"/>
      <c r="AF23" s="814">
        <v>1709</v>
      </c>
      <c r="AG23" s="812"/>
      <c r="AH23" s="812"/>
      <c r="AI23" s="812"/>
      <c r="AJ23" s="815"/>
      <c r="AK23" s="816"/>
      <c r="AL23" s="817"/>
      <c r="AM23" s="817"/>
      <c r="AN23" s="817"/>
      <c r="AO23" s="817"/>
      <c r="AP23" s="812">
        <v>10357</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2701</v>
      </c>
      <c r="R28" s="841"/>
      <c r="S28" s="841"/>
      <c r="T28" s="841"/>
      <c r="U28" s="841"/>
      <c r="V28" s="841">
        <v>2502</v>
      </c>
      <c r="W28" s="841"/>
      <c r="X28" s="841"/>
      <c r="Y28" s="841"/>
      <c r="Z28" s="841"/>
      <c r="AA28" s="841">
        <v>199</v>
      </c>
      <c r="AB28" s="841"/>
      <c r="AC28" s="841"/>
      <c r="AD28" s="841"/>
      <c r="AE28" s="842"/>
      <c r="AF28" s="843">
        <v>199</v>
      </c>
      <c r="AG28" s="841"/>
      <c r="AH28" s="841"/>
      <c r="AI28" s="841"/>
      <c r="AJ28" s="844"/>
      <c r="AK28" s="845">
        <v>189</v>
      </c>
      <c r="AL28" s="836"/>
      <c r="AM28" s="836"/>
      <c r="AN28" s="836"/>
      <c r="AO28" s="836"/>
      <c r="AP28" s="836" t="s">
        <v>537</v>
      </c>
      <c r="AQ28" s="836"/>
      <c r="AR28" s="836"/>
      <c r="AS28" s="836"/>
      <c r="AT28" s="836"/>
      <c r="AU28" s="836" t="s">
        <v>537</v>
      </c>
      <c r="AV28" s="836"/>
      <c r="AW28" s="836"/>
      <c r="AX28" s="836"/>
      <c r="AY28" s="836"/>
      <c r="AZ28" s="837" t="s">
        <v>538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1656</v>
      </c>
      <c r="R29" s="777"/>
      <c r="S29" s="777"/>
      <c r="T29" s="777"/>
      <c r="U29" s="777"/>
      <c r="V29" s="777">
        <v>1550</v>
      </c>
      <c r="W29" s="777"/>
      <c r="X29" s="777"/>
      <c r="Y29" s="777"/>
      <c r="Z29" s="777"/>
      <c r="AA29" s="777">
        <v>106</v>
      </c>
      <c r="AB29" s="777"/>
      <c r="AC29" s="777"/>
      <c r="AD29" s="777"/>
      <c r="AE29" s="778"/>
      <c r="AF29" s="779">
        <v>106</v>
      </c>
      <c r="AG29" s="780"/>
      <c r="AH29" s="780"/>
      <c r="AI29" s="780"/>
      <c r="AJ29" s="781"/>
      <c r="AK29" s="848">
        <v>243</v>
      </c>
      <c r="AL29" s="849"/>
      <c r="AM29" s="849"/>
      <c r="AN29" s="849"/>
      <c r="AO29" s="849"/>
      <c r="AP29" s="849" t="s">
        <v>537</v>
      </c>
      <c r="AQ29" s="849"/>
      <c r="AR29" s="849"/>
      <c r="AS29" s="849"/>
      <c r="AT29" s="849"/>
      <c r="AU29" s="849" t="s">
        <v>537</v>
      </c>
      <c r="AV29" s="849"/>
      <c r="AW29" s="849"/>
      <c r="AX29" s="849"/>
      <c r="AY29" s="849"/>
      <c r="AZ29" s="850" t="s">
        <v>538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135</v>
      </c>
      <c r="R30" s="777"/>
      <c r="S30" s="777"/>
      <c r="T30" s="777"/>
      <c r="U30" s="777"/>
      <c r="V30" s="777">
        <v>131</v>
      </c>
      <c r="W30" s="777"/>
      <c r="X30" s="777"/>
      <c r="Y30" s="777"/>
      <c r="Z30" s="777"/>
      <c r="AA30" s="777">
        <v>5</v>
      </c>
      <c r="AB30" s="777"/>
      <c r="AC30" s="777"/>
      <c r="AD30" s="777"/>
      <c r="AE30" s="778"/>
      <c r="AF30" s="779">
        <v>5</v>
      </c>
      <c r="AG30" s="780"/>
      <c r="AH30" s="780"/>
      <c r="AI30" s="780"/>
      <c r="AJ30" s="781"/>
      <c r="AK30" s="848">
        <v>46</v>
      </c>
      <c r="AL30" s="849"/>
      <c r="AM30" s="849"/>
      <c r="AN30" s="849"/>
      <c r="AO30" s="849"/>
      <c r="AP30" s="849" t="s">
        <v>537</v>
      </c>
      <c r="AQ30" s="849"/>
      <c r="AR30" s="849"/>
      <c r="AS30" s="849"/>
      <c r="AT30" s="849"/>
      <c r="AU30" s="849" t="s">
        <v>537</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436</v>
      </c>
      <c r="R31" s="777"/>
      <c r="S31" s="777"/>
      <c r="T31" s="777"/>
      <c r="U31" s="777"/>
      <c r="V31" s="777">
        <v>385</v>
      </c>
      <c r="W31" s="777"/>
      <c r="X31" s="777"/>
      <c r="Y31" s="777"/>
      <c r="Z31" s="777"/>
      <c r="AA31" s="777">
        <v>52</v>
      </c>
      <c r="AB31" s="777"/>
      <c r="AC31" s="777"/>
      <c r="AD31" s="777"/>
      <c r="AE31" s="778"/>
      <c r="AF31" s="779">
        <v>58</v>
      </c>
      <c r="AG31" s="780"/>
      <c r="AH31" s="780"/>
      <c r="AI31" s="780"/>
      <c r="AJ31" s="781"/>
      <c r="AK31" s="848">
        <v>59</v>
      </c>
      <c r="AL31" s="849"/>
      <c r="AM31" s="849"/>
      <c r="AN31" s="849"/>
      <c r="AO31" s="849"/>
      <c r="AP31" s="849">
        <v>2118</v>
      </c>
      <c r="AQ31" s="849"/>
      <c r="AR31" s="849"/>
      <c r="AS31" s="849"/>
      <c r="AT31" s="849"/>
      <c r="AU31" s="849" t="s">
        <v>537</v>
      </c>
      <c r="AV31" s="849"/>
      <c r="AW31" s="849"/>
      <c r="AX31" s="849"/>
      <c r="AY31" s="849"/>
      <c r="AZ31" s="850" t="s">
        <v>537</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1303</v>
      </c>
      <c r="R32" s="777"/>
      <c r="S32" s="777"/>
      <c r="T32" s="777"/>
      <c r="U32" s="777"/>
      <c r="V32" s="777">
        <v>1429</v>
      </c>
      <c r="W32" s="777"/>
      <c r="X32" s="777"/>
      <c r="Y32" s="777"/>
      <c r="Z32" s="777"/>
      <c r="AA32" s="777">
        <v>-127</v>
      </c>
      <c r="AB32" s="777"/>
      <c r="AC32" s="777"/>
      <c r="AD32" s="777"/>
      <c r="AE32" s="778"/>
      <c r="AF32" s="779">
        <v>98</v>
      </c>
      <c r="AG32" s="780"/>
      <c r="AH32" s="780"/>
      <c r="AI32" s="780"/>
      <c r="AJ32" s="781"/>
      <c r="AK32" s="848">
        <v>250</v>
      </c>
      <c r="AL32" s="849"/>
      <c r="AM32" s="849"/>
      <c r="AN32" s="849"/>
      <c r="AO32" s="849"/>
      <c r="AP32" s="849">
        <v>480</v>
      </c>
      <c r="AQ32" s="849"/>
      <c r="AR32" s="849"/>
      <c r="AS32" s="849"/>
      <c r="AT32" s="849"/>
      <c r="AU32" s="849">
        <v>327</v>
      </c>
      <c r="AV32" s="849"/>
      <c r="AW32" s="849"/>
      <c r="AX32" s="849"/>
      <c r="AY32" s="849"/>
      <c r="AZ32" s="850" t="s">
        <v>537</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50</v>
      </c>
      <c r="R33" s="777"/>
      <c r="S33" s="777"/>
      <c r="T33" s="777"/>
      <c r="U33" s="777"/>
      <c r="V33" s="777">
        <v>45</v>
      </c>
      <c r="W33" s="777"/>
      <c r="X33" s="777"/>
      <c r="Y33" s="777"/>
      <c r="Z33" s="777"/>
      <c r="AA33" s="777">
        <v>5</v>
      </c>
      <c r="AB33" s="777"/>
      <c r="AC33" s="777"/>
      <c r="AD33" s="777"/>
      <c r="AE33" s="778"/>
      <c r="AF33" s="779">
        <v>13</v>
      </c>
      <c r="AG33" s="780"/>
      <c r="AH33" s="780"/>
      <c r="AI33" s="780"/>
      <c r="AJ33" s="781"/>
      <c r="AK33" s="848" t="s">
        <v>537</v>
      </c>
      <c r="AL33" s="849"/>
      <c r="AM33" s="849"/>
      <c r="AN33" s="849"/>
      <c r="AO33" s="849"/>
      <c r="AP33" s="849" t="s">
        <v>537</v>
      </c>
      <c r="AQ33" s="849"/>
      <c r="AR33" s="849"/>
      <c r="AS33" s="849"/>
      <c r="AT33" s="849"/>
      <c r="AU33" s="849" t="s">
        <v>537</v>
      </c>
      <c r="AV33" s="849"/>
      <c r="AW33" s="849"/>
      <c r="AX33" s="849"/>
      <c r="AY33" s="849"/>
      <c r="AZ33" s="850" t="s">
        <v>537</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776">
        <v>26</v>
      </c>
      <c r="R34" s="777"/>
      <c r="S34" s="777"/>
      <c r="T34" s="777"/>
      <c r="U34" s="777"/>
      <c r="V34" s="777">
        <v>20</v>
      </c>
      <c r="W34" s="777"/>
      <c r="X34" s="777"/>
      <c r="Y34" s="777"/>
      <c r="Z34" s="777"/>
      <c r="AA34" s="777">
        <v>5</v>
      </c>
      <c r="AB34" s="777"/>
      <c r="AC34" s="777"/>
      <c r="AD34" s="777"/>
      <c r="AE34" s="778"/>
      <c r="AF34" s="779">
        <v>5</v>
      </c>
      <c r="AG34" s="780"/>
      <c r="AH34" s="780"/>
      <c r="AI34" s="780"/>
      <c r="AJ34" s="781"/>
      <c r="AK34" s="848">
        <v>14</v>
      </c>
      <c r="AL34" s="849"/>
      <c r="AM34" s="849"/>
      <c r="AN34" s="849"/>
      <c r="AO34" s="849"/>
      <c r="AP34" s="849">
        <v>71</v>
      </c>
      <c r="AQ34" s="849"/>
      <c r="AR34" s="849"/>
      <c r="AS34" s="849"/>
      <c r="AT34" s="849"/>
      <c r="AU34" s="849">
        <v>35</v>
      </c>
      <c r="AV34" s="849"/>
      <c r="AW34" s="849"/>
      <c r="AX34" s="849"/>
      <c r="AY34" s="849"/>
      <c r="AZ34" s="850" t="s">
        <v>537</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30</v>
      </c>
      <c r="R35" s="777"/>
      <c r="S35" s="777"/>
      <c r="T35" s="777"/>
      <c r="U35" s="777"/>
      <c r="V35" s="777">
        <v>21</v>
      </c>
      <c r="W35" s="777"/>
      <c r="X35" s="777"/>
      <c r="Y35" s="777"/>
      <c r="Z35" s="777"/>
      <c r="AA35" s="777">
        <v>9</v>
      </c>
      <c r="AB35" s="777"/>
      <c r="AC35" s="777"/>
      <c r="AD35" s="777"/>
      <c r="AE35" s="778"/>
      <c r="AF35" s="779" t="s">
        <v>109</v>
      </c>
      <c r="AG35" s="780"/>
      <c r="AH35" s="780"/>
      <c r="AI35" s="780"/>
      <c r="AJ35" s="781"/>
      <c r="AK35" s="848">
        <v>22</v>
      </c>
      <c r="AL35" s="849"/>
      <c r="AM35" s="849"/>
      <c r="AN35" s="849"/>
      <c r="AO35" s="849"/>
      <c r="AP35" s="849">
        <v>105</v>
      </c>
      <c r="AQ35" s="849"/>
      <c r="AR35" s="849"/>
      <c r="AS35" s="849"/>
      <c r="AT35" s="849"/>
      <c r="AU35" s="849">
        <v>92</v>
      </c>
      <c r="AV35" s="849"/>
      <c r="AW35" s="849"/>
      <c r="AX35" s="849"/>
      <c r="AY35" s="849"/>
      <c r="AZ35" s="850" t="s">
        <v>538</v>
      </c>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385</v>
      </c>
      <c r="C36" s="774"/>
      <c r="D36" s="774"/>
      <c r="E36" s="774"/>
      <c r="F36" s="774"/>
      <c r="G36" s="774"/>
      <c r="H36" s="774"/>
      <c r="I36" s="774"/>
      <c r="J36" s="774"/>
      <c r="K36" s="774"/>
      <c r="L36" s="774"/>
      <c r="M36" s="774"/>
      <c r="N36" s="774"/>
      <c r="O36" s="774"/>
      <c r="P36" s="775"/>
      <c r="Q36" s="776">
        <v>505</v>
      </c>
      <c r="R36" s="777"/>
      <c r="S36" s="777"/>
      <c r="T36" s="777"/>
      <c r="U36" s="777"/>
      <c r="V36" s="777">
        <v>484</v>
      </c>
      <c r="W36" s="777"/>
      <c r="X36" s="777"/>
      <c r="Y36" s="777"/>
      <c r="Z36" s="777"/>
      <c r="AA36" s="777">
        <v>21</v>
      </c>
      <c r="AB36" s="777"/>
      <c r="AC36" s="777"/>
      <c r="AD36" s="777"/>
      <c r="AE36" s="778"/>
      <c r="AF36" s="779" t="s">
        <v>109</v>
      </c>
      <c r="AG36" s="780"/>
      <c r="AH36" s="780"/>
      <c r="AI36" s="780"/>
      <c r="AJ36" s="781"/>
      <c r="AK36" s="848">
        <v>181</v>
      </c>
      <c r="AL36" s="849"/>
      <c r="AM36" s="849"/>
      <c r="AN36" s="849"/>
      <c r="AO36" s="849"/>
      <c r="AP36" s="849">
        <v>1659</v>
      </c>
      <c r="AQ36" s="849"/>
      <c r="AR36" s="849"/>
      <c r="AS36" s="849"/>
      <c r="AT36" s="849"/>
      <c r="AU36" s="849">
        <v>1579</v>
      </c>
      <c r="AV36" s="849"/>
      <c r="AW36" s="849"/>
      <c r="AX36" s="849"/>
      <c r="AY36" s="849"/>
      <c r="AZ36" s="850" t="s">
        <v>537</v>
      </c>
      <c r="BA36" s="850"/>
      <c r="BB36" s="850"/>
      <c r="BC36" s="850"/>
      <c r="BD36" s="850"/>
      <c r="BE36" s="846" t="s">
        <v>383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484</v>
      </c>
      <c r="AG63" s="860"/>
      <c r="AH63" s="860"/>
      <c r="AI63" s="860"/>
      <c r="AJ63" s="861"/>
      <c r="AK63" s="862"/>
      <c r="AL63" s="857"/>
      <c r="AM63" s="857"/>
      <c r="AN63" s="857"/>
      <c r="AO63" s="857"/>
      <c r="AP63" s="860">
        <v>4433</v>
      </c>
      <c r="AQ63" s="860"/>
      <c r="AR63" s="860"/>
      <c r="AS63" s="860"/>
      <c r="AT63" s="860"/>
      <c r="AU63" s="860">
        <v>2033</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390</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1850</v>
      </c>
      <c r="R68" s="884"/>
      <c r="S68" s="884"/>
      <c r="T68" s="884"/>
      <c r="U68" s="884"/>
      <c r="V68" s="884">
        <v>1788</v>
      </c>
      <c r="W68" s="884"/>
      <c r="X68" s="884"/>
      <c r="Y68" s="884"/>
      <c r="Z68" s="884"/>
      <c r="AA68" s="884">
        <v>62</v>
      </c>
      <c r="AB68" s="884"/>
      <c r="AC68" s="884"/>
      <c r="AD68" s="884"/>
      <c r="AE68" s="884"/>
      <c r="AF68" s="884">
        <v>43</v>
      </c>
      <c r="AG68" s="884"/>
      <c r="AH68" s="884"/>
      <c r="AI68" s="884"/>
      <c r="AJ68" s="884"/>
      <c r="AK68" s="884">
        <v>29</v>
      </c>
      <c r="AL68" s="884"/>
      <c r="AM68" s="884"/>
      <c r="AN68" s="884"/>
      <c r="AO68" s="884"/>
      <c r="AP68" s="884">
        <v>278</v>
      </c>
      <c r="AQ68" s="884"/>
      <c r="AR68" s="884"/>
      <c r="AS68" s="884"/>
      <c r="AT68" s="884"/>
      <c r="AU68" s="884">
        <v>63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15214</v>
      </c>
      <c r="R69" s="849"/>
      <c r="S69" s="849"/>
      <c r="T69" s="849"/>
      <c r="U69" s="849"/>
      <c r="V69" s="849">
        <v>14151</v>
      </c>
      <c r="W69" s="849"/>
      <c r="X69" s="849"/>
      <c r="Y69" s="849"/>
      <c r="Z69" s="849"/>
      <c r="AA69" s="849">
        <v>1064</v>
      </c>
      <c r="AB69" s="849"/>
      <c r="AC69" s="849"/>
      <c r="AD69" s="849"/>
      <c r="AE69" s="849"/>
      <c r="AF69" s="849">
        <v>1064</v>
      </c>
      <c r="AG69" s="849"/>
      <c r="AH69" s="849"/>
      <c r="AI69" s="849"/>
      <c r="AJ69" s="849"/>
      <c r="AK69" s="849">
        <v>50</v>
      </c>
      <c r="AL69" s="849"/>
      <c r="AM69" s="849"/>
      <c r="AN69" s="849"/>
      <c r="AO69" s="849"/>
      <c r="AP69" s="849" t="s">
        <v>545</v>
      </c>
      <c r="AQ69" s="849"/>
      <c r="AR69" s="849"/>
      <c r="AS69" s="849"/>
      <c r="AT69" s="849"/>
      <c r="AU69" s="849" t="s">
        <v>545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1079</v>
      </c>
      <c r="R70" s="849"/>
      <c r="S70" s="849"/>
      <c r="T70" s="849"/>
      <c r="U70" s="849"/>
      <c r="V70" s="849">
        <v>1077</v>
      </c>
      <c r="W70" s="849"/>
      <c r="X70" s="849"/>
      <c r="Y70" s="849"/>
      <c r="Z70" s="849"/>
      <c r="AA70" s="849">
        <v>2</v>
      </c>
      <c r="AB70" s="849"/>
      <c r="AC70" s="849"/>
      <c r="AD70" s="849"/>
      <c r="AE70" s="849"/>
      <c r="AF70" s="849">
        <v>2</v>
      </c>
      <c r="AG70" s="849"/>
      <c r="AH70" s="849"/>
      <c r="AI70" s="849"/>
      <c r="AJ70" s="849"/>
      <c r="AK70" s="849">
        <v>2</v>
      </c>
      <c r="AL70" s="849"/>
      <c r="AM70" s="849"/>
      <c r="AN70" s="849"/>
      <c r="AO70" s="849"/>
      <c r="AP70" s="849" t="s">
        <v>545</v>
      </c>
      <c r="AQ70" s="849"/>
      <c r="AR70" s="849"/>
      <c r="AS70" s="849"/>
      <c r="AT70" s="849"/>
      <c r="AU70" s="849" t="s">
        <v>545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173</v>
      </c>
      <c r="R71" s="849"/>
      <c r="S71" s="849"/>
      <c r="T71" s="849"/>
      <c r="U71" s="849"/>
      <c r="V71" s="849">
        <v>153</v>
      </c>
      <c r="W71" s="849"/>
      <c r="X71" s="849"/>
      <c r="Y71" s="849"/>
      <c r="Z71" s="849"/>
      <c r="AA71" s="849">
        <v>21</v>
      </c>
      <c r="AB71" s="849"/>
      <c r="AC71" s="849"/>
      <c r="AD71" s="849"/>
      <c r="AE71" s="849"/>
      <c r="AF71" s="849">
        <v>4</v>
      </c>
      <c r="AG71" s="849"/>
      <c r="AH71" s="849"/>
      <c r="AI71" s="849"/>
      <c r="AJ71" s="849"/>
      <c r="AK71" s="849" t="s">
        <v>537</v>
      </c>
      <c r="AL71" s="849"/>
      <c r="AM71" s="849"/>
      <c r="AN71" s="849"/>
      <c r="AO71" s="849"/>
      <c r="AP71" s="849" t="s">
        <v>545</v>
      </c>
      <c r="AQ71" s="849"/>
      <c r="AR71" s="849"/>
      <c r="AS71" s="849"/>
      <c r="AT71" s="849"/>
      <c r="AU71" s="849" t="s">
        <v>545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224</v>
      </c>
      <c r="R72" s="849"/>
      <c r="S72" s="849"/>
      <c r="T72" s="849"/>
      <c r="U72" s="849"/>
      <c r="V72" s="849">
        <v>154</v>
      </c>
      <c r="W72" s="849"/>
      <c r="X72" s="849"/>
      <c r="Y72" s="849"/>
      <c r="Z72" s="849"/>
      <c r="AA72" s="849">
        <v>71</v>
      </c>
      <c r="AB72" s="849"/>
      <c r="AC72" s="849"/>
      <c r="AD72" s="849"/>
      <c r="AE72" s="849"/>
      <c r="AF72" s="849">
        <v>71</v>
      </c>
      <c r="AG72" s="849"/>
      <c r="AH72" s="849"/>
      <c r="AI72" s="849"/>
      <c r="AJ72" s="849"/>
      <c r="AK72" s="849">
        <v>11</v>
      </c>
      <c r="AL72" s="849"/>
      <c r="AM72" s="849"/>
      <c r="AN72" s="849"/>
      <c r="AO72" s="849"/>
      <c r="AP72" s="849" t="s">
        <v>545</v>
      </c>
      <c r="AQ72" s="849"/>
      <c r="AR72" s="849"/>
      <c r="AS72" s="849"/>
      <c r="AT72" s="849"/>
      <c r="AU72" s="849" t="s">
        <v>545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247735</v>
      </c>
      <c r="R73" s="849"/>
      <c r="S73" s="849"/>
      <c r="T73" s="849"/>
      <c r="U73" s="849"/>
      <c r="V73" s="849">
        <v>238729</v>
      </c>
      <c r="W73" s="849"/>
      <c r="X73" s="849"/>
      <c r="Y73" s="849"/>
      <c r="Z73" s="849"/>
      <c r="AA73" s="849">
        <v>9005</v>
      </c>
      <c r="AB73" s="849"/>
      <c r="AC73" s="849"/>
      <c r="AD73" s="849"/>
      <c r="AE73" s="849"/>
      <c r="AF73" s="849">
        <v>9005</v>
      </c>
      <c r="AG73" s="849"/>
      <c r="AH73" s="849"/>
      <c r="AI73" s="849"/>
      <c r="AJ73" s="849"/>
      <c r="AK73" s="849">
        <v>6657</v>
      </c>
      <c r="AL73" s="849"/>
      <c r="AM73" s="849"/>
      <c r="AN73" s="849"/>
      <c r="AO73" s="849"/>
      <c r="AP73" s="849" t="s">
        <v>545</v>
      </c>
      <c r="AQ73" s="849"/>
      <c r="AR73" s="849"/>
      <c r="AS73" s="849"/>
      <c r="AT73" s="849"/>
      <c r="AU73" s="849" t="s">
        <v>545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10189</v>
      </c>
      <c r="AG88" s="860"/>
      <c r="AH88" s="860"/>
      <c r="AI88" s="860"/>
      <c r="AJ88" s="860"/>
      <c r="AK88" s="857"/>
      <c r="AL88" s="857"/>
      <c r="AM88" s="857"/>
      <c r="AN88" s="857"/>
      <c r="AO88" s="857"/>
      <c r="AP88" s="860">
        <v>278</v>
      </c>
      <c r="AQ88" s="860"/>
      <c r="AR88" s="860"/>
      <c r="AS88" s="860"/>
      <c r="AT88" s="860"/>
      <c r="AU88" s="860">
        <v>63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284</v>
      </c>
      <c r="AG109" s="913"/>
      <c r="AH109" s="913"/>
      <c r="AI109" s="913"/>
      <c r="AJ109" s="914"/>
      <c r="AK109" s="912" t="s">
        <v>283</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284</v>
      </c>
      <c r="BW109" s="913"/>
      <c r="BX109" s="913"/>
      <c r="BY109" s="913"/>
      <c r="BZ109" s="914"/>
      <c r="CA109" s="912" t="s">
        <v>283</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284</v>
      </c>
      <c r="DM109" s="913"/>
      <c r="DN109" s="913"/>
      <c r="DO109" s="913"/>
      <c r="DP109" s="914"/>
      <c r="DQ109" s="912" t="s">
        <v>283</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1025875</v>
      </c>
      <c r="AB110" s="920"/>
      <c r="AC110" s="920"/>
      <c r="AD110" s="920"/>
      <c r="AE110" s="921"/>
      <c r="AF110" s="922">
        <v>1071577</v>
      </c>
      <c r="AG110" s="920"/>
      <c r="AH110" s="920"/>
      <c r="AI110" s="920"/>
      <c r="AJ110" s="921"/>
      <c r="AK110" s="922">
        <v>979984</v>
      </c>
      <c r="AL110" s="920"/>
      <c r="AM110" s="920"/>
      <c r="AN110" s="920"/>
      <c r="AO110" s="921"/>
      <c r="AP110" s="923">
        <v>20.6</v>
      </c>
      <c r="AQ110" s="924"/>
      <c r="AR110" s="924"/>
      <c r="AS110" s="924"/>
      <c r="AT110" s="925"/>
      <c r="AU110" s="926" t="s">
        <v>61</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9390230</v>
      </c>
      <c r="BR110" s="957"/>
      <c r="BS110" s="957"/>
      <c r="BT110" s="957"/>
      <c r="BU110" s="957"/>
      <c r="BV110" s="957">
        <v>9550857</v>
      </c>
      <c r="BW110" s="957"/>
      <c r="BX110" s="957"/>
      <c r="BY110" s="957"/>
      <c r="BZ110" s="957"/>
      <c r="CA110" s="957">
        <v>10357033</v>
      </c>
      <c r="CB110" s="957"/>
      <c r="CC110" s="957"/>
      <c r="CD110" s="957"/>
      <c r="CE110" s="957"/>
      <c r="CF110" s="971">
        <v>217.5</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407</v>
      </c>
      <c r="AB111" s="964"/>
      <c r="AC111" s="964"/>
      <c r="AD111" s="964"/>
      <c r="AE111" s="965"/>
      <c r="AF111" s="966" t="s">
        <v>407</v>
      </c>
      <c r="AG111" s="964"/>
      <c r="AH111" s="964"/>
      <c r="AI111" s="964"/>
      <c r="AJ111" s="965"/>
      <c r="AK111" s="966" t="s">
        <v>407</v>
      </c>
      <c r="AL111" s="964"/>
      <c r="AM111" s="964"/>
      <c r="AN111" s="964"/>
      <c r="AO111" s="965"/>
      <c r="AP111" s="967" t="s">
        <v>407</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410</v>
      </c>
      <c r="BR111" s="950"/>
      <c r="BS111" s="950"/>
      <c r="BT111" s="950"/>
      <c r="BU111" s="950"/>
      <c r="BV111" s="950" t="s">
        <v>410</v>
      </c>
      <c r="BW111" s="950"/>
      <c r="BX111" s="950"/>
      <c r="BY111" s="950"/>
      <c r="BZ111" s="950"/>
      <c r="CA111" s="950" t="s">
        <v>410</v>
      </c>
      <c r="CB111" s="950"/>
      <c r="CC111" s="950"/>
      <c r="CD111" s="950"/>
      <c r="CE111" s="950"/>
      <c r="CF111" s="944" t="s">
        <v>410</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2045325</v>
      </c>
      <c r="BR112" s="950"/>
      <c r="BS112" s="950"/>
      <c r="BT112" s="950"/>
      <c r="BU112" s="950"/>
      <c r="BV112" s="950">
        <v>2079071</v>
      </c>
      <c r="BW112" s="950"/>
      <c r="BX112" s="950"/>
      <c r="BY112" s="950"/>
      <c r="BZ112" s="950"/>
      <c r="CA112" s="950">
        <v>2033958</v>
      </c>
      <c r="CB112" s="950"/>
      <c r="CC112" s="950"/>
      <c r="CD112" s="950"/>
      <c r="CE112" s="950"/>
      <c r="CF112" s="944">
        <v>42.7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410</v>
      </c>
      <c r="DH112" s="950"/>
      <c r="DI112" s="950"/>
      <c r="DJ112" s="950"/>
      <c r="DK112" s="950"/>
      <c r="DL112" s="950" t="s">
        <v>410</v>
      </c>
      <c r="DM112" s="950"/>
      <c r="DN112" s="950"/>
      <c r="DO112" s="950"/>
      <c r="DP112" s="950"/>
      <c r="DQ112" s="950" t="s">
        <v>410</v>
      </c>
      <c r="DR112" s="950"/>
      <c r="DS112" s="950"/>
      <c r="DT112" s="950"/>
      <c r="DU112" s="950"/>
      <c r="DV112" s="951" t="s">
        <v>410</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190355</v>
      </c>
      <c r="AB113" s="964"/>
      <c r="AC113" s="964"/>
      <c r="AD113" s="964"/>
      <c r="AE113" s="965"/>
      <c r="AF113" s="966">
        <v>144942</v>
      </c>
      <c r="AG113" s="964"/>
      <c r="AH113" s="964"/>
      <c r="AI113" s="964"/>
      <c r="AJ113" s="965"/>
      <c r="AK113" s="966">
        <v>162801</v>
      </c>
      <c r="AL113" s="964"/>
      <c r="AM113" s="964"/>
      <c r="AN113" s="964"/>
      <c r="AO113" s="965"/>
      <c r="AP113" s="967">
        <v>3.4</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77938</v>
      </c>
      <c r="BR113" s="950"/>
      <c r="BS113" s="950"/>
      <c r="BT113" s="950"/>
      <c r="BU113" s="950"/>
      <c r="BV113" s="950">
        <v>70765</v>
      </c>
      <c r="BW113" s="950"/>
      <c r="BX113" s="950"/>
      <c r="BY113" s="950"/>
      <c r="BZ113" s="950"/>
      <c r="CA113" s="950">
        <v>63439</v>
      </c>
      <c r="CB113" s="950"/>
      <c r="CC113" s="950"/>
      <c r="CD113" s="950"/>
      <c r="CE113" s="950"/>
      <c r="CF113" s="944">
        <v>1.3</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8808</v>
      </c>
      <c r="AB114" s="989"/>
      <c r="AC114" s="989"/>
      <c r="AD114" s="989"/>
      <c r="AE114" s="990"/>
      <c r="AF114" s="991">
        <v>8802</v>
      </c>
      <c r="AG114" s="989"/>
      <c r="AH114" s="989"/>
      <c r="AI114" s="989"/>
      <c r="AJ114" s="990"/>
      <c r="AK114" s="991">
        <v>8796</v>
      </c>
      <c r="AL114" s="989"/>
      <c r="AM114" s="989"/>
      <c r="AN114" s="989"/>
      <c r="AO114" s="990"/>
      <c r="AP114" s="992">
        <v>0.2</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1043545</v>
      </c>
      <c r="BR114" s="950"/>
      <c r="BS114" s="950"/>
      <c r="BT114" s="950"/>
      <c r="BU114" s="950"/>
      <c r="BV114" s="950">
        <v>796336</v>
      </c>
      <c r="BW114" s="950"/>
      <c r="BX114" s="950"/>
      <c r="BY114" s="950"/>
      <c r="BZ114" s="950"/>
      <c r="CA114" s="950">
        <v>769705</v>
      </c>
      <c r="CB114" s="950"/>
      <c r="CC114" s="950"/>
      <c r="CD114" s="950"/>
      <c r="CE114" s="950"/>
      <c r="CF114" s="944">
        <v>16.2</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1155</v>
      </c>
      <c r="AB115" s="964"/>
      <c r="AC115" s="964"/>
      <c r="AD115" s="964"/>
      <c r="AE115" s="965"/>
      <c r="AF115" s="966">
        <v>1952</v>
      </c>
      <c r="AG115" s="964"/>
      <c r="AH115" s="964"/>
      <c r="AI115" s="964"/>
      <c r="AJ115" s="965"/>
      <c r="AK115" s="966">
        <v>3343</v>
      </c>
      <c r="AL115" s="964"/>
      <c r="AM115" s="964"/>
      <c r="AN115" s="964"/>
      <c r="AO115" s="965"/>
      <c r="AP115" s="967">
        <v>0.1</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v>4329</v>
      </c>
      <c r="BR115" s="950"/>
      <c r="BS115" s="950"/>
      <c r="BT115" s="950"/>
      <c r="BU115" s="950"/>
      <c r="BV115" s="950">
        <v>4932</v>
      </c>
      <c r="BW115" s="950"/>
      <c r="BX115" s="950"/>
      <c r="BY115" s="950"/>
      <c r="BZ115" s="950"/>
      <c r="CA115" s="950" t="s">
        <v>410</v>
      </c>
      <c r="CB115" s="950"/>
      <c r="CC115" s="950"/>
      <c r="CD115" s="950"/>
      <c r="CE115" s="950"/>
      <c r="CF115" s="944" t="s">
        <v>410</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410</v>
      </c>
      <c r="DH115" s="989"/>
      <c r="DI115" s="989"/>
      <c r="DJ115" s="989"/>
      <c r="DK115" s="990"/>
      <c r="DL115" s="991" t="s">
        <v>410</v>
      </c>
      <c r="DM115" s="989"/>
      <c r="DN115" s="989"/>
      <c r="DO115" s="989"/>
      <c r="DP115" s="990"/>
      <c r="DQ115" s="991" t="s">
        <v>410</v>
      </c>
      <c r="DR115" s="989"/>
      <c r="DS115" s="989"/>
      <c r="DT115" s="989"/>
      <c r="DU115" s="990"/>
      <c r="DV115" s="992" t="s">
        <v>410</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410</v>
      </c>
      <c r="AB116" s="989"/>
      <c r="AC116" s="989"/>
      <c r="AD116" s="989"/>
      <c r="AE116" s="990"/>
      <c r="AF116" s="991" t="s">
        <v>410</v>
      </c>
      <c r="AG116" s="989"/>
      <c r="AH116" s="989"/>
      <c r="AI116" s="989"/>
      <c r="AJ116" s="990"/>
      <c r="AK116" s="991" t="s">
        <v>410</v>
      </c>
      <c r="AL116" s="989"/>
      <c r="AM116" s="989"/>
      <c r="AN116" s="989"/>
      <c r="AO116" s="990"/>
      <c r="AP116" s="992" t="s">
        <v>410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410</v>
      </c>
      <c r="DH116" s="989"/>
      <c r="DI116" s="989"/>
      <c r="DJ116" s="989"/>
      <c r="DK116" s="990"/>
      <c r="DL116" s="991" t="s">
        <v>410</v>
      </c>
      <c r="DM116" s="989"/>
      <c r="DN116" s="989"/>
      <c r="DO116" s="989"/>
      <c r="DP116" s="990"/>
      <c r="DQ116" s="991" t="s">
        <v>410</v>
      </c>
      <c r="DR116" s="989"/>
      <c r="DS116" s="989"/>
      <c r="DT116" s="989"/>
      <c r="DU116" s="990"/>
      <c r="DV116" s="992" t="s">
        <v>410</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1226193</v>
      </c>
      <c r="AB117" s="996"/>
      <c r="AC117" s="996"/>
      <c r="AD117" s="996"/>
      <c r="AE117" s="997"/>
      <c r="AF117" s="995">
        <v>1227273</v>
      </c>
      <c r="AG117" s="996"/>
      <c r="AH117" s="996"/>
      <c r="AI117" s="996"/>
      <c r="AJ117" s="997"/>
      <c r="AK117" s="995">
        <v>1154924</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284</v>
      </c>
      <c r="AG118" s="913"/>
      <c r="AH118" s="913"/>
      <c r="AI118" s="913"/>
      <c r="AJ118" s="914"/>
      <c r="AK118" s="912" t="s">
        <v>283</v>
      </c>
      <c r="AL118" s="913"/>
      <c r="AM118" s="913"/>
      <c r="AN118" s="913"/>
      <c r="AO118" s="914"/>
      <c r="AP118" s="1020" t="s">
        <v>401</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431</v>
      </c>
      <c r="BP118" s="1024"/>
      <c r="BQ118" s="1015">
        <v>12561367</v>
      </c>
      <c r="BR118" s="1016"/>
      <c r="BS118" s="1016"/>
      <c r="BT118" s="1016"/>
      <c r="BU118" s="1016"/>
      <c r="BV118" s="1016">
        <v>12501961</v>
      </c>
      <c r="BW118" s="1016"/>
      <c r="BX118" s="1016"/>
      <c r="BY118" s="1016"/>
      <c r="BZ118" s="1016"/>
      <c r="CA118" s="1016">
        <v>13224135</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9654661</v>
      </c>
      <c r="BR119" s="957"/>
      <c r="BS119" s="957"/>
      <c r="BT119" s="957"/>
      <c r="BU119" s="957"/>
      <c r="BV119" s="957">
        <v>9165365</v>
      </c>
      <c r="BW119" s="957"/>
      <c r="BX119" s="957"/>
      <c r="BY119" s="957"/>
      <c r="BZ119" s="957"/>
      <c r="CA119" s="957">
        <v>12047018</v>
      </c>
      <c r="CB119" s="957"/>
      <c r="CC119" s="957"/>
      <c r="CD119" s="957"/>
      <c r="CE119" s="957"/>
      <c r="CF119" s="971">
        <v>253</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419033</v>
      </c>
      <c r="BR120" s="950"/>
      <c r="BS120" s="950"/>
      <c r="BT120" s="950"/>
      <c r="BU120" s="950"/>
      <c r="BV120" s="950">
        <v>433775</v>
      </c>
      <c r="BW120" s="950"/>
      <c r="BX120" s="950"/>
      <c r="BY120" s="950"/>
      <c r="BZ120" s="950"/>
      <c r="CA120" s="950">
        <v>423393</v>
      </c>
      <c r="CB120" s="950"/>
      <c r="CC120" s="950"/>
      <c r="CD120" s="950"/>
      <c r="CE120" s="950"/>
      <c r="CF120" s="944">
        <v>8.9</v>
      </c>
      <c r="CG120" s="945"/>
      <c r="CH120" s="945"/>
      <c r="CI120" s="945"/>
      <c r="CJ120" s="945"/>
      <c r="CK120" s="1043" t="s">
        <v>437</v>
      </c>
      <c r="CL120" s="1044"/>
      <c r="CM120" s="1044"/>
      <c r="CN120" s="1044"/>
      <c r="CO120" s="1045"/>
      <c r="CP120" s="1051" t="s">
        <v>385</v>
      </c>
      <c r="CQ120" s="1052"/>
      <c r="CR120" s="1052"/>
      <c r="CS120" s="1052"/>
      <c r="CT120" s="1052"/>
      <c r="CU120" s="1052"/>
      <c r="CV120" s="1052"/>
      <c r="CW120" s="1052"/>
      <c r="CX120" s="1052"/>
      <c r="CY120" s="1052"/>
      <c r="CZ120" s="1052"/>
      <c r="DA120" s="1052"/>
      <c r="DB120" s="1052"/>
      <c r="DC120" s="1052"/>
      <c r="DD120" s="1052"/>
      <c r="DE120" s="1052"/>
      <c r="DF120" s="1053"/>
      <c r="DG120" s="956">
        <v>1583269</v>
      </c>
      <c r="DH120" s="957"/>
      <c r="DI120" s="957"/>
      <c r="DJ120" s="957"/>
      <c r="DK120" s="957"/>
      <c r="DL120" s="957">
        <v>1647393</v>
      </c>
      <c r="DM120" s="957"/>
      <c r="DN120" s="957"/>
      <c r="DO120" s="957"/>
      <c r="DP120" s="957"/>
      <c r="DQ120" s="957">
        <v>1579285</v>
      </c>
      <c r="DR120" s="957"/>
      <c r="DS120" s="957"/>
      <c r="DT120" s="957"/>
      <c r="DU120" s="957"/>
      <c r="DV120" s="958">
        <v>33.200000000000003</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7546321</v>
      </c>
      <c r="BR121" s="1016"/>
      <c r="BS121" s="1016"/>
      <c r="BT121" s="1016"/>
      <c r="BU121" s="1016"/>
      <c r="BV121" s="1016">
        <v>7452336</v>
      </c>
      <c r="BW121" s="1016"/>
      <c r="BX121" s="1016"/>
      <c r="BY121" s="1016"/>
      <c r="BZ121" s="1016"/>
      <c r="CA121" s="1016">
        <v>7647586</v>
      </c>
      <c r="CB121" s="1016"/>
      <c r="CC121" s="1016"/>
      <c r="CD121" s="1016"/>
      <c r="CE121" s="1016"/>
      <c r="CF121" s="1054">
        <v>160.6</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336019</v>
      </c>
      <c r="DH121" s="950"/>
      <c r="DI121" s="950"/>
      <c r="DJ121" s="950"/>
      <c r="DK121" s="950"/>
      <c r="DL121" s="950">
        <v>321369</v>
      </c>
      <c r="DM121" s="950"/>
      <c r="DN121" s="950"/>
      <c r="DO121" s="950"/>
      <c r="DP121" s="950"/>
      <c r="DQ121" s="950">
        <v>327229</v>
      </c>
      <c r="DR121" s="950"/>
      <c r="DS121" s="950"/>
      <c r="DT121" s="950"/>
      <c r="DU121" s="950"/>
      <c r="DV121" s="951">
        <v>6.9</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440</v>
      </c>
      <c r="BP122" s="1024"/>
      <c r="BQ122" s="1064">
        <v>17620015</v>
      </c>
      <c r="BR122" s="1065"/>
      <c r="BS122" s="1065"/>
      <c r="BT122" s="1065"/>
      <c r="BU122" s="1065"/>
      <c r="BV122" s="1065">
        <v>17051476</v>
      </c>
      <c r="BW122" s="1065"/>
      <c r="BX122" s="1065"/>
      <c r="BY122" s="1065"/>
      <c r="BZ122" s="1065"/>
      <c r="CA122" s="1065">
        <v>20117997</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v>47756</v>
      </c>
      <c r="DH122" s="950"/>
      <c r="DI122" s="950"/>
      <c r="DJ122" s="950"/>
      <c r="DK122" s="950"/>
      <c r="DL122" s="950">
        <v>65116</v>
      </c>
      <c r="DM122" s="950"/>
      <c r="DN122" s="950"/>
      <c r="DO122" s="950"/>
      <c r="DP122" s="950"/>
      <c r="DQ122" s="950">
        <v>92372</v>
      </c>
      <c r="DR122" s="950"/>
      <c r="DS122" s="950"/>
      <c r="DT122" s="950"/>
      <c r="DU122" s="950"/>
      <c r="DV122" s="951">
        <v>1.9</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442</v>
      </c>
      <c r="AB123" s="989"/>
      <c r="AC123" s="989"/>
      <c r="AD123" s="989"/>
      <c r="AE123" s="990"/>
      <c r="AF123" s="991" t="s">
        <v>442</v>
      </c>
      <c r="AG123" s="989"/>
      <c r="AH123" s="989"/>
      <c r="AI123" s="989"/>
      <c r="AJ123" s="990"/>
      <c r="AK123" s="991" t="s">
        <v>442</v>
      </c>
      <c r="AL123" s="989"/>
      <c r="AM123" s="989"/>
      <c r="AN123" s="989"/>
      <c r="AO123" s="990"/>
      <c r="AP123" s="992" t="s">
        <v>442</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442</v>
      </c>
      <c r="BR123" s="1057"/>
      <c r="BS123" s="1057"/>
      <c r="BT123" s="1057"/>
      <c r="BU123" s="1057"/>
      <c r="BV123" s="1057" t="s">
        <v>442</v>
      </c>
      <c r="BW123" s="1057"/>
      <c r="BX123" s="1057"/>
      <c r="BY123" s="1057"/>
      <c r="BZ123" s="1057"/>
      <c r="CA123" s="1057" t="s">
        <v>442</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v>64229</v>
      </c>
      <c r="DH123" s="989"/>
      <c r="DI123" s="989"/>
      <c r="DJ123" s="989"/>
      <c r="DK123" s="990"/>
      <c r="DL123" s="991">
        <v>45193</v>
      </c>
      <c r="DM123" s="989"/>
      <c r="DN123" s="989"/>
      <c r="DO123" s="989"/>
      <c r="DP123" s="990"/>
      <c r="DQ123" s="991">
        <v>35072</v>
      </c>
      <c r="DR123" s="989"/>
      <c r="DS123" s="989"/>
      <c r="DT123" s="989"/>
      <c r="DU123" s="990"/>
      <c r="DV123" s="992">
        <v>0.7</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442</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1155</v>
      </c>
      <c r="AB127" s="989"/>
      <c r="AC127" s="989"/>
      <c r="AD127" s="989"/>
      <c r="AE127" s="990"/>
      <c r="AF127" s="991">
        <v>1952</v>
      </c>
      <c r="AG127" s="989"/>
      <c r="AH127" s="989"/>
      <c r="AI127" s="989"/>
      <c r="AJ127" s="990"/>
      <c r="AK127" s="991">
        <v>3343</v>
      </c>
      <c r="AL127" s="989"/>
      <c r="AM127" s="989"/>
      <c r="AN127" s="989"/>
      <c r="AO127" s="990"/>
      <c r="AP127" s="992">
        <v>0.1</v>
      </c>
      <c r="AQ127" s="993"/>
      <c r="AR127" s="993"/>
      <c r="AS127" s="993"/>
      <c r="AT127" s="994"/>
      <c r="AU127" s="233"/>
      <c r="AV127" s="233"/>
      <c r="AW127" s="233"/>
      <c r="AX127" s="916" t="s">
        <v>454</v>
      </c>
      <c r="AY127" s="917"/>
      <c r="AZ127" s="917"/>
      <c r="BA127" s="917"/>
      <c r="BB127" s="917"/>
      <c r="BC127" s="917"/>
      <c r="BD127" s="917"/>
      <c r="BE127" s="918"/>
      <c r="BF127" s="1071" t="s">
        <v>442</v>
      </c>
      <c r="BG127" s="1072"/>
      <c r="BH127" s="1072"/>
      <c r="BI127" s="1072"/>
      <c r="BJ127" s="1072"/>
      <c r="BK127" s="1072"/>
      <c r="BL127" s="1081"/>
      <c r="BM127" s="1071">
        <v>14.72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v>4329</v>
      </c>
      <c r="DH127" s="1078"/>
      <c r="DI127" s="1078"/>
      <c r="DJ127" s="1078"/>
      <c r="DK127" s="1078"/>
      <c r="DL127" s="1078">
        <v>4932</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29485</v>
      </c>
      <c r="AB128" s="1120"/>
      <c r="AC128" s="1120"/>
      <c r="AD128" s="1120"/>
      <c r="AE128" s="1121"/>
      <c r="AF128" s="1122">
        <v>33358</v>
      </c>
      <c r="AG128" s="1120"/>
      <c r="AH128" s="1120"/>
      <c r="AI128" s="1120"/>
      <c r="AJ128" s="1121"/>
      <c r="AK128" s="1122">
        <v>44382</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19.72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5410812</v>
      </c>
      <c r="AB129" s="989"/>
      <c r="AC129" s="989"/>
      <c r="AD129" s="989"/>
      <c r="AE129" s="990"/>
      <c r="AF129" s="991">
        <v>5455324</v>
      </c>
      <c r="AG129" s="989"/>
      <c r="AH129" s="989"/>
      <c r="AI129" s="989"/>
      <c r="AJ129" s="990"/>
      <c r="AK129" s="991">
        <v>5459596</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9.8000000000000007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692495</v>
      </c>
      <c r="AB130" s="989"/>
      <c r="AC130" s="989"/>
      <c r="AD130" s="989"/>
      <c r="AE130" s="990"/>
      <c r="AF130" s="991">
        <v>707671</v>
      </c>
      <c r="AG130" s="989"/>
      <c r="AH130" s="989"/>
      <c r="AI130" s="989"/>
      <c r="AJ130" s="990"/>
      <c r="AK130" s="991">
        <v>697740</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t="s">
        <v>407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4718317</v>
      </c>
      <c r="AB131" s="1028"/>
      <c r="AC131" s="1028"/>
      <c r="AD131" s="1028"/>
      <c r="AE131" s="1029"/>
      <c r="AF131" s="1030">
        <v>4747653</v>
      </c>
      <c r="AG131" s="1028"/>
      <c r="AH131" s="1028"/>
      <c r="AI131" s="1028"/>
      <c r="AJ131" s="1029"/>
      <c r="AK131" s="1030">
        <v>4761856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10.686289199999999</v>
      </c>
      <c r="AB132" s="1134"/>
      <c r="AC132" s="1134"/>
      <c r="AD132" s="1134"/>
      <c r="AE132" s="1135"/>
      <c r="AF132" s="1136">
        <v>10.241776310000001</v>
      </c>
      <c r="AG132" s="1134"/>
      <c r="AH132" s="1134"/>
      <c r="AI132" s="1134"/>
      <c r="AJ132" s="1135"/>
      <c r="AK132" s="1136">
        <v>8.6689307699999993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11.8</v>
      </c>
      <c r="AB133" s="1141"/>
      <c r="AC133" s="1141"/>
      <c r="AD133" s="1141"/>
      <c r="AE133" s="1142"/>
      <c r="AF133" s="1140">
        <v>11.2</v>
      </c>
      <c r="AG133" s="1141"/>
      <c r="AH133" s="1141"/>
      <c r="AI133" s="1141"/>
      <c r="AJ133" s="1142"/>
      <c r="AK133" s="1140">
        <v>9.8000000000000007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7" t="s">
        <v>471</v>
      </c>
      <c r="L7" s="254"/>
      <c r="M7" s="255" t="s">
        <v>472</v>
      </c>
      <c r="N7" s="256"/>
    </row>
    <row r="8" spans="1:16">
      <c r="A8" s="248"/>
      <c r="B8" s="244"/>
      <c r="C8" s="244"/>
      <c r="D8" s="244"/>
      <c r="E8" s="244"/>
      <c r="F8" s="244"/>
      <c r="G8" s="257"/>
      <c r="H8" s="258"/>
      <c r="I8" s="258"/>
      <c r="J8" s="259"/>
      <c r="K8" s="1148"/>
      <c r="L8" s="260" t="s">
        <v>473</v>
      </c>
      <c r="M8" s="261" t="s">
        <v>474</v>
      </c>
      <c r="N8" s="262" t="s">
        <v>475</v>
      </c>
    </row>
    <row r="9" spans="1:16">
      <c r="A9" s="248"/>
      <c r="B9" s="244"/>
      <c r="C9" s="244"/>
      <c r="D9" s="244"/>
      <c r="E9" s="244"/>
      <c r="F9" s="244"/>
      <c r="G9" s="1149" t="s">
        <v>476</v>
      </c>
      <c r="H9" s="1150"/>
      <c r="I9" s="1150"/>
      <c r="J9" s="1151"/>
      <c r="K9" s="263">
        <v>1748644</v>
      </c>
      <c r="L9" s="264">
        <v>126658</v>
      </c>
      <c r="M9" s="265">
        <v>92139</v>
      </c>
      <c r="N9" s="266">
        <v>37.5</v>
      </c>
    </row>
    <row r="10" spans="1:16">
      <c r="A10" s="248"/>
      <c r="B10" s="244"/>
      <c r="C10" s="244"/>
      <c r="D10" s="244"/>
      <c r="E10" s="244"/>
      <c r="F10" s="244"/>
      <c r="G10" s="1149" t="s">
        <v>477</v>
      </c>
      <c r="H10" s="1150"/>
      <c r="I10" s="1150"/>
      <c r="J10" s="1151"/>
      <c r="K10" s="267">
        <v>89588</v>
      </c>
      <c r="L10" s="268">
        <v>6489</v>
      </c>
      <c r="M10" s="269">
        <v>9828</v>
      </c>
      <c r="N10" s="270">
        <v>-34</v>
      </c>
    </row>
    <row r="11" spans="1:16" ht="13.5" customHeight="1">
      <c r="A11" s="248"/>
      <c r="B11" s="244"/>
      <c r="C11" s="244"/>
      <c r="D11" s="244"/>
      <c r="E11" s="244"/>
      <c r="F11" s="244"/>
      <c r="G11" s="1149" t="s">
        <v>478</v>
      </c>
      <c r="H11" s="1150"/>
      <c r="I11" s="1150"/>
      <c r="J11" s="1151"/>
      <c r="K11" s="267">
        <v>313790</v>
      </c>
      <c r="L11" s="268">
        <v>22729</v>
      </c>
      <c r="M11" s="269">
        <v>18164</v>
      </c>
      <c r="N11" s="270">
        <v>25.1</v>
      </c>
    </row>
    <row r="12" spans="1:16" ht="13.5" customHeight="1">
      <c r="A12" s="248"/>
      <c r="B12" s="244"/>
      <c r="C12" s="244"/>
      <c r="D12" s="244"/>
      <c r="E12" s="244"/>
      <c r="F12" s="244"/>
      <c r="G12" s="1149" t="s">
        <v>479</v>
      </c>
      <c r="H12" s="1150"/>
      <c r="I12" s="1150"/>
      <c r="J12" s="1151"/>
      <c r="K12" s="267">
        <v>75979</v>
      </c>
      <c r="L12" s="268">
        <v>5503</v>
      </c>
      <c r="M12" s="269">
        <v>2035</v>
      </c>
      <c r="N12" s="270">
        <v>170.4</v>
      </c>
    </row>
    <row r="13" spans="1:16" ht="13.5" customHeight="1">
      <c r="A13" s="248"/>
      <c r="B13" s="244"/>
      <c r="C13" s="244"/>
      <c r="D13" s="244"/>
      <c r="E13" s="244"/>
      <c r="F13" s="244"/>
      <c r="G13" s="1149" t="s">
        <v>480</v>
      </c>
      <c r="H13" s="1150"/>
      <c r="I13" s="1150"/>
      <c r="J13" s="1151"/>
      <c r="K13" s="267" t="s">
        <v>481</v>
      </c>
      <c r="L13" s="268" t="s">
        <v>481</v>
      </c>
      <c r="M13" s="269" t="s">
        <v>481</v>
      </c>
      <c r="N13" s="270" t="s">
        <v>481</v>
      </c>
    </row>
    <row r="14" spans="1:16" ht="13.5" customHeight="1">
      <c r="A14" s="248"/>
      <c r="B14" s="244"/>
      <c r="C14" s="244"/>
      <c r="D14" s="244"/>
      <c r="E14" s="244"/>
      <c r="F14" s="244"/>
      <c r="G14" s="1149" t="s">
        <v>482</v>
      </c>
      <c r="H14" s="1150"/>
      <c r="I14" s="1150"/>
      <c r="J14" s="1151"/>
      <c r="K14" s="267">
        <v>35221</v>
      </c>
      <c r="L14" s="268">
        <v>2551</v>
      </c>
      <c r="M14" s="269">
        <v>4628</v>
      </c>
      <c r="N14" s="270">
        <v>-44.9</v>
      </c>
    </row>
    <row r="15" spans="1:16" ht="13.5" customHeight="1">
      <c r="A15" s="248"/>
      <c r="B15" s="244"/>
      <c r="C15" s="244"/>
      <c r="D15" s="244"/>
      <c r="E15" s="244"/>
      <c r="F15" s="244"/>
      <c r="G15" s="1149" t="s">
        <v>483</v>
      </c>
      <c r="H15" s="1150"/>
      <c r="I15" s="1150"/>
      <c r="J15" s="1151"/>
      <c r="K15" s="267">
        <v>126763</v>
      </c>
      <c r="L15" s="268">
        <v>9182</v>
      </c>
      <c r="M15" s="269">
        <v>2248</v>
      </c>
      <c r="N15" s="270">
        <v>308.5</v>
      </c>
    </row>
    <row r="16" spans="1:16">
      <c r="A16" s="248"/>
      <c r="B16" s="244"/>
      <c r="C16" s="244"/>
      <c r="D16" s="244"/>
      <c r="E16" s="244"/>
      <c r="F16" s="244"/>
      <c r="G16" s="1152" t="s">
        <v>484</v>
      </c>
      <c r="H16" s="1153"/>
      <c r="I16" s="1153"/>
      <c r="J16" s="1154"/>
      <c r="K16" s="268">
        <v>-156248</v>
      </c>
      <c r="L16" s="268">
        <v>-11317</v>
      </c>
      <c r="M16" s="269">
        <v>-10097</v>
      </c>
      <c r="N16" s="270">
        <v>12.1</v>
      </c>
    </row>
    <row r="17" spans="1:16">
      <c r="A17" s="248"/>
      <c r="B17" s="244"/>
      <c r="C17" s="244"/>
      <c r="D17" s="244"/>
      <c r="E17" s="244"/>
      <c r="F17" s="244"/>
      <c r="G17" s="1152" t="s">
        <v>167</v>
      </c>
      <c r="H17" s="1153"/>
      <c r="I17" s="1153"/>
      <c r="J17" s="1154"/>
      <c r="K17" s="268">
        <v>2233737</v>
      </c>
      <c r="L17" s="268">
        <v>161795</v>
      </c>
      <c r="M17" s="269">
        <v>118944</v>
      </c>
      <c r="N17" s="270">
        <v>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44" t="s">
        <v>489</v>
      </c>
      <c r="H21" s="1145"/>
      <c r="I21" s="1145"/>
      <c r="J21" s="1146"/>
      <c r="K21" s="280">
        <v>15.43</v>
      </c>
      <c r="L21" s="281">
        <v>10.66</v>
      </c>
      <c r="M21" s="282">
        <v>4.7699999999999996</v>
      </c>
      <c r="N21" s="249"/>
      <c r="O21" s="283"/>
      <c r="P21" s="279"/>
    </row>
    <row r="22" spans="1:16" s="284" customFormat="1">
      <c r="A22" s="279"/>
      <c r="B22" s="249"/>
      <c r="C22" s="249"/>
      <c r="D22" s="249"/>
      <c r="E22" s="249"/>
      <c r="F22" s="249"/>
      <c r="G22" s="1144" t="s">
        <v>490</v>
      </c>
      <c r="H22" s="1145"/>
      <c r="I22" s="1145"/>
      <c r="J22" s="1146"/>
      <c r="K22" s="285">
        <v>92</v>
      </c>
      <c r="L22" s="286">
        <v>95.6</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7" t="s">
        <v>471</v>
      </c>
      <c r="L30" s="254"/>
      <c r="M30" s="255" t="s">
        <v>472</v>
      </c>
      <c r="N30" s="256"/>
    </row>
    <row r="31" spans="1:16">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494</v>
      </c>
      <c r="H32" s="1161"/>
      <c r="I32" s="1161"/>
      <c r="J32" s="1162"/>
      <c r="K32" s="294">
        <v>979984</v>
      </c>
      <c r="L32" s="294">
        <v>70982</v>
      </c>
      <c r="M32" s="295">
        <v>80028</v>
      </c>
      <c r="N32" s="296">
        <v>-11.3</v>
      </c>
    </row>
    <row r="33" spans="1:16" ht="13.5" customHeight="1">
      <c r="A33" s="248"/>
      <c r="B33" s="244"/>
      <c r="C33" s="244"/>
      <c r="D33" s="244"/>
      <c r="E33" s="244"/>
      <c r="F33" s="244"/>
      <c r="G33" s="1160" t="s">
        <v>495</v>
      </c>
      <c r="H33" s="1161"/>
      <c r="I33" s="1161"/>
      <c r="J33" s="1162"/>
      <c r="K33" s="294" t="s">
        <v>481</v>
      </c>
      <c r="L33" s="294" t="s">
        <v>481</v>
      </c>
      <c r="M33" s="295" t="s">
        <v>481</v>
      </c>
      <c r="N33" s="296" t="s">
        <v>481</v>
      </c>
    </row>
    <row r="34" spans="1:16" ht="27" customHeight="1">
      <c r="A34" s="248"/>
      <c r="B34" s="244"/>
      <c r="C34" s="244"/>
      <c r="D34" s="244"/>
      <c r="E34" s="244"/>
      <c r="F34" s="244"/>
      <c r="G34" s="1160" t="s">
        <v>496</v>
      </c>
      <c r="H34" s="1161"/>
      <c r="I34" s="1161"/>
      <c r="J34" s="1162"/>
      <c r="K34" s="294" t="s">
        <v>481</v>
      </c>
      <c r="L34" s="294" t="s">
        <v>481</v>
      </c>
      <c r="M34" s="295" t="s">
        <v>481</v>
      </c>
      <c r="N34" s="296" t="s">
        <v>481</v>
      </c>
    </row>
    <row r="35" spans="1:16" ht="27" customHeight="1">
      <c r="A35" s="248"/>
      <c r="B35" s="244"/>
      <c r="C35" s="244"/>
      <c r="D35" s="244"/>
      <c r="E35" s="244"/>
      <c r="F35" s="244"/>
      <c r="G35" s="1160" t="s">
        <v>497</v>
      </c>
      <c r="H35" s="1161"/>
      <c r="I35" s="1161"/>
      <c r="J35" s="1162"/>
      <c r="K35" s="294">
        <v>162801</v>
      </c>
      <c r="L35" s="294">
        <v>11792</v>
      </c>
      <c r="M35" s="295">
        <v>25974</v>
      </c>
      <c r="N35" s="296">
        <v>-54.6</v>
      </c>
    </row>
    <row r="36" spans="1:16" ht="27" customHeight="1">
      <c r="A36" s="248"/>
      <c r="B36" s="244"/>
      <c r="C36" s="244"/>
      <c r="D36" s="244"/>
      <c r="E36" s="244"/>
      <c r="F36" s="244"/>
      <c r="G36" s="1160" t="s">
        <v>498</v>
      </c>
      <c r="H36" s="1161"/>
      <c r="I36" s="1161"/>
      <c r="J36" s="1162"/>
      <c r="K36" s="294">
        <v>8796</v>
      </c>
      <c r="L36" s="294">
        <v>637</v>
      </c>
      <c r="M36" s="295">
        <v>3122</v>
      </c>
      <c r="N36" s="296">
        <v>-79.599999999999994</v>
      </c>
    </row>
    <row r="37" spans="1:16" ht="13.5" customHeight="1">
      <c r="A37" s="248"/>
      <c r="B37" s="244"/>
      <c r="C37" s="244"/>
      <c r="D37" s="244"/>
      <c r="E37" s="244"/>
      <c r="F37" s="244"/>
      <c r="G37" s="1160" t="s">
        <v>499</v>
      </c>
      <c r="H37" s="1161"/>
      <c r="I37" s="1161"/>
      <c r="J37" s="1162"/>
      <c r="K37" s="294">
        <v>3343</v>
      </c>
      <c r="L37" s="294">
        <v>242</v>
      </c>
      <c r="M37" s="295">
        <v>1366</v>
      </c>
      <c r="N37" s="296">
        <v>-82.3</v>
      </c>
    </row>
    <row r="38" spans="1:16" ht="27" customHeight="1">
      <c r="A38" s="248"/>
      <c r="B38" s="244"/>
      <c r="C38" s="244"/>
      <c r="D38" s="244"/>
      <c r="E38" s="244"/>
      <c r="F38" s="244"/>
      <c r="G38" s="1163" t="s">
        <v>500</v>
      </c>
      <c r="H38" s="1164"/>
      <c r="I38" s="1164"/>
      <c r="J38" s="1165"/>
      <c r="K38" s="297" t="s">
        <v>481</v>
      </c>
      <c r="L38" s="297" t="s">
        <v>481</v>
      </c>
      <c r="M38" s="298">
        <v>23</v>
      </c>
      <c r="N38" s="299" t="s">
        <v>481</v>
      </c>
      <c r="O38" s="293"/>
    </row>
    <row r="39" spans="1:16">
      <c r="A39" s="248"/>
      <c r="B39" s="244"/>
      <c r="C39" s="244"/>
      <c r="D39" s="244"/>
      <c r="E39" s="244"/>
      <c r="F39" s="244"/>
      <c r="G39" s="1163" t="s">
        <v>501</v>
      </c>
      <c r="H39" s="1164"/>
      <c r="I39" s="1164"/>
      <c r="J39" s="1165"/>
      <c r="K39" s="300">
        <v>-44382</v>
      </c>
      <c r="L39" s="300">
        <v>-3215</v>
      </c>
      <c r="M39" s="301">
        <v>-3584</v>
      </c>
      <c r="N39" s="302">
        <v>-10.3</v>
      </c>
      <c r="O39" s="293"/>
    </row>
    <row r="40" spans="1:16" ht="27" customHeight="1">
      <c r="A40" s="248"/>
      <c r="B40" s="244"/>
      <c r="C40" s="244"/>
      <c r="D40" s="244"/>
      <c r="E40" s="244"/>
      <c r="F40" s="244"/>
      <c r="G40" s="1160" t="s">
        <v>502</v>
      </c>
      <c r="H40" s="1161"/>
      <c r="I40" s="1161"/>
      <c r="J40" s="1162"/>
      <c r="K40" s="300">
        <v>-697740</v>
      </c>
      <c r="L40" s="300">
        <v>-50539</v>
      </c>
      <c r="M40" s="301">
        <v>-73614</v>
      </c>
      <c r="N40" s="302">
        <v>-31.3</v>
      </c>
      <c r="O40" s="293"/>
    </row>
    <row r="41" spans="1:16">
      <c r="A41" s="248"/>
      <c r="B41" s="244"/>
      <c r="C41" s="244"/>
      <c r="D41" s="244"/>
      <c r="E41" s="244"/>
      <c r="F41" s="244"/>
      <c r="G41" s="1166" t="s">
        <v>278</v>
      </c>
      <c r="H41" s="1167"/>
      <c r="I41" s="1167"/>
      <c r="J41" s="1168"/>
      <c r="K41" s="294">
        <v>412802</v>
      </c>
      <c r="L41" s="300">
        <v>29900</v>
      </c>
      <c r="M41" s="301">
        <v>33316</v>
      </c>
      <c r="N41" s="302">
        <v>-10.3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c r="A50" s="248"/>
      <c r="B50" s="244"/>
      <c r="C50" s="244"/>
      <c r="D50" s="244"/>
      <c r="E50" s="244"/>
      <c r="F50" s="244"/>
      <c r="G50" s="312"/>
      <c r="H50" s="313"/>
      <c r="I50" s="1156"/>
      <c r="J50" s="314" t="s">
        <v>507</v>
      </c>
      <c r="K50" s="315" t="s">
        <v>508</v>
      </c>
      <c r="L50" s="316" t="s">
        <v>509</v>
      </c>
      <c r="M50" s="317" t="s">
        <v>510</v>
      </c>
      <c r="N50" s="318" t="s">
        <v>511</v>
      </c>
    </row>
    <row r="51" spans="1:14">
      <c r="A51" s="248"/>
      <c r="B51" s="244"/>
      <c r="C51" s="244"/>
      <c r="D51" s="244"/>
      <c r="E51" s="244"/>
      <c r="F51" s="244"/>
      <c r="G51" s="310" t="s">
        <v>512</v>
      </c>
      <c r="H51" s="311"/>
      <c r="I51" s="319">
        <v>1138493</v>
      </c>
      <c r="J51" s="320">
        <v>74159</v>
      </c>
      <c r="K51" s="321">
        <v>-4</v>
      </c>
      <c r="L51" s="322">
        <v>90833</v>
      </c>
      <c r="M51" s="323">
        <v>-14.5</v>
      </c>
      <c r="N51" s="324">
        <v>10.5</v>
      </c>
    </row>
    <row r="52" spans="1:14">
      <c r="A52" s="248"/>
      <c r="B52" s="244"/>
      <c r="C52" s="244"/>
      <c r="D52" s="244"/>
      <c r="E52" s="244"/>
      <c r="F52" s="244"/>
      <c r="G52" s="325"/>
      <c r="H52" s="326" t="s">
        <v>513</v>
      </c>
      <c r="I52" s="327">
        <v>273881</v>
      </c>
      <c r="J52" s="328">
        <v>17840</v>
      </c>
      <c r="K52" s="329">
        <v>-68.5</v>
      </c>
      <c r="L52" s="330">
        <v>47037</v>
      </c>
      <c r="M52" s="331">
        <v>-7.9</v>
      </c>
      <c r="N52" s="332">
        <v>-60.6</v>
      </c>
    </row>
    <row r="53" spans="1:14">
      <c r="A53" s="248"/>
      <c r="B53" s="244"/>
      <c r="C53" s="244"/>
      <c r="D53" s="244"/>
      <c r="E53" s="244"/>
      <c r="F53" s="244"/>
      <c r="G53" s="310" t="s">
        <v>514</v>
      </c>
      <c r="H53" s="311"/>
      <c r="I53" s="319">
        <v>1846783</v>
      </c>
      <c r="J53" s="320">
        <v>122580</v>
      </c>
      <c r="K53" s="321">
        <v>65.3</v>
      </c>
      <c r="L53" s="322">
        <v>79181</v>
      </c>
      <c r="M53" s="323">
        <v>-12.8</v>
      </c>
      <c r="N53" s="324">
        <v>78.099999999999994</v>
      </c>
    </row>
    <row r="54" spans="1:14">
      <c r="A54" s="248"/>
      <c r="B54" s="244"/>
      <c r="C54" s="244"/>
      <c r="D54" s="244"/>
      <c r="E54" s="244"/>
      <c r="F54" s="244"/>
      <c r="G54" s="325"/>
      <c r="H54" s="326" t="s">
        <v>513</v>
      </c>
      <c r="I54" s="327">
        <v>233774</v>
      </c>
      <c r="J54" s="328">
        <v>15517</v>
      </c>
      <c r="K54" s="329">
        <v>-13</v>
      </c>
      <c r="L54" s="330">
        <v>40448</v>
      </c>
      <c r="M54" s="331">
        <v>-14</v>
      </c>
      <c r="N54" s="332">
        <v>1</v>
      </c>
    </row>
    <row r="55" spans="1:14">
      <c r="A55" s="248"/>
      <c r="B55" s="244"/>
      <c r="C55" s="244"/>
      <c r="D55" s="244"/>
      <c r="E55" s="244"/>
      <c r="F55" s="244"/>
      <c r="G55" s="310" t="s">
        <v>515</v>
      </c>
      <c r="H55" s="311"/>
      <c r="I55" s="319">
        <v>19306371</v>
      </c>
      <c r="J55" s="320">
        <v>1314879</v>
      </c>
      <c r="K55" s="321">
        <v>972.7</v>
      </c>
      <c r="L55" s="322">
        <v>118124</v>
      </c>
      <c r="M55" s="323">
        <v>49.2</v>
      </c>
      <c r="N55" s="324">
        <v>923.5</v>
      </c>
    </row>
    <row r="56" spans="1:14">
      <c r="A56" s="248"/>
      <c r="B56" s="244"/>
      <c r="C56" s="244"/>
      <c r="D56" s="244"/>
      <c r="E56" s="244"/>
      <c r="F56" s="244"/>
      <c r="G56" s="325"/>
      <c r="H56" s="326" t="s">
        <v>513</v>
      </c>
      <c r="I56" s="327">
        <v>224694</v>
      </c>
      <c r="J56" s="328">
        <v>15303</v>
      </c>
      <c r="K56" s="329">
        <v>-1.4</v>
      </c>
      <c r="L56" s="330">
        <v>54614</v>
      </c>
      <c r="M56" s="331">
        <v>35</v>
      </c>
      <c r="N56" s="332">
        <v>-36.4</v>
      </c>
    </row>
    <row r="57" spans="1:14">
      <c r="A57" s="248"/>
      <c r="B57" s="244"/>
      <c r="C57" s="244"/>
      <c r="D57" s="244"/>
      <c r="E57" s="244"/>
      <c r="F57" s="244"/>
      <c r="G57" s="310" t="s">
        <v>516</v>
      </c>
      <c r="H57" s="311"/>
      <c r="I57" s="319">
        <v>17267199</v>
      </c>
      <c r="J57" s="320">
        <v>1218660</v>
      </c>
      <c r="K57" s="321">
        <v>-7.3</v>
      </c>
      <c r="L57" s="322">
        <v>101693</v>
      </c>
      <c r="M57" s="323">
        <v>-13.9</v>
      </c>
      <c r="N57" s="324">
        <v>6.6</v>
      </c>
    </row>
    <row r="58" spans="1:14">
      <c r="A58" s="248"/>
      <c r="B58" s="244"/>
      <c r="C58" s="244"/>
      <c r="D58" s="244"/>
      <c r="E58" s="244"/>
      <c r="F58" s="244"/>
      <c r="G58" s="325"/>
      <c r="H58" s="326" t="s">
        <v>513</v>
      </c>
      <c r="I58" s="327">
        <v>474377</v>
      </c>
      <c r="J58" s="328">
        <v>33480</v>
      </c>
      <c r="K58" s="329">
        <v>118.8</v>
      </c>
      <c r="L58" s="330">
        <v>51066</v>
      </c>
      <c r="M58" s="331">
        <v>-6.5</v>
      </c>
      <c r="N58" s="332">
        <v>125.3</v>
      </c>
    </row>
    <row r="59" spans="1:14">
      <c r="A59" s="248"/>
      <c r="B59" s="244"/>
      <c r="C59" s="244"/>
      <c r="D59" s="244"/>
      <c r="E59" s="244"/>
      <c r="F59" s="244"/>
      <c r="G59" s="310" t="s">
        <v>517</v>
      </c>
      <c r="H59" s="311"/>
      <c r="I59" s="319">
        <v>23168296</v>
      </c>
      <c r="J59" s="320">
        <v>1678132</v>
      </c>
      <c r="K59" s="321">
        <v>37.700000000000003</v>
      </c>
      <c r="L59" s="322">
        <v>93741</v>
      </c>
      <c r="M59" s="323">
        <v>-7.8</v>
      </c>
      <c r="N59" s="324">
        <v>45.5</v>
      </c>
    </row>
    <row r="60" spans="1:14">
      <c r="A60" s="248"/>
      <c r="B60" s="244"/>
      <c r="C60" s="244"/>
      <c r="D60" s="244"/>
      <c r="E60" s="244"/>
      <c r="F60" s="244"/>
      <c r="G60" s="325"/>
      <c r="H60" s="326" t="s">
        <v>513</v>
      </c>
      <c r="I60" s="333">
        <v>1040069</v>
      </c>
      <c r="J60" s="328">
        <v>75335</v>
      </c>
      <c r="K60" s="329">
        <v>125</v>
      </c>
      <c r="L60" s="330">
        <v>46285</v>
      </c>
      <c r="M60" s="331">
        <v>-9.4</v>
      </c>
      <c r="N60" s="332">
        <v>134.4</v>
      </c>
    </row>
    <row r="61" spans="1:14">
      <c r="A61" s="248"/>
      <c r="B61" s="244"/>
      <c r="C61" s="244"/>
      <c r="D61" s="244"/>
      <c r="E61" s="244"/>
      <c r="F61" s="244"/>
      <c r="G61" s="310" t="s">
        <v>518</v>
      </c>
      <c r="H61" s="334"/>
      <c r="I61" s="335">
        <v>12545428</v>
      </c>
      <c r="J61" s="336">
        <v>881682</v>
      </c>
      <c r="K61" s="337">
        <v>212.9</v>
      </c>
      <c r="L61" s="338">
        <v>96714</v>
      </c>
      <c r="M61" s="339">
        <v>0</v>
      </c>
      <c r="N61" s="324">
        <v>212.9</v>
      </c>
    </row>
    <row r="62" spans="1:14">
      <c r="A62" s="248"/>
      <c r="B62" s="244"/>
      <c r="C62" s="244"/>
      <c r="D62" s="244"/>
      <c r="E62" s="244"/>
      <c r="F62" s="244"/>
      <c r="G62" s="325"/>
      <c r="H62" s="326" t="s">
        <v>513</v>
      </c>
      <c r="I62" s="327">
        <v>449359</v>
      </c>
      <c r="J62" s="328">
        <v>31495</v>
      </c>
      <c r="K62" s="329">
        <v>32.200000000000003</v>
      </c>
      <c r="L62" s="330">
        <v>47890</v>
      </c>
      <c r="M62" s="331">
        <v>-0.6</v>
      </c>
      <c r="N62" s="332">
        <v>32.799999999999997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25.58</v>
      </c>
      <c r="G47" s="12">
        <v>89.14</v>
      </c>
      <c r="H47" s="12">
        <v>126.34</v>
      </c>
      <c r="I47" s="12">
        <v>112.53</v>
      </c>
      <c r="J47" s="13">
        <v>152.75</v>
      </c>
    </row>
    <row r="48" spans="2:10" ht="57.75" customHeight="1">
      <c r="B48" s="14"/>
      <c r="C48" s="1171" t="s">
        <v>4</v>
      </c>
      <c r="D48" s="1171"/>
      <c r="E48" s="1172"/>
      <c r="F48" s="15">
        <v>57.54</v>
      </c>
      <c r="G48" s="16">
        <v>1.94</v>
      </c>
      <c r="H48" s="16">
        <v>36.1</v>
      </c>
      <c r="I48" s="16">
        <v>42.66</v>
      </c>
      <c r="J48" s="17">
        <v>31.29</v>
      </c>
    </row>
    <row r="49" spans="2:10" ht="57.75" customHeight="1" thickBot="1">
      <c r="B49" s="18"/>
      <c r="C49" s="1173" t="s">
        <v>5</v>
      </c>
      <c r="D49" s="1173"/>
      <c r="E49" s="1174"/>
      <c r="F49" s="19">
        <v>62.58</v>
      </c>
      <c r="G49" s="20" t="s">
        <v>525</v>
      </c>
      <c r="H49" s="20">
        <v>69.650000000000006</v>
      </c>
      <c r="I49" s="20" t="s">
        <v>526</v>
      </c>
      <c r="J49" s="21">
        <v>7.02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2017-03-27T08:05:39Z</cp:lastPrinted>
  <dcterms:created xsi:type="dcterms:W3CDTF">2017-02-15T15:43:46Z</dcterms:created>
  <dcterms:modified xsi:type="dcterms:W3CDTF">2017-03-27T08:06:26Z</dcterms:modified>
</cp:coreProperties>
</file>